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VDC\04_2025 PTVDC\"/>
    </mc:Choice>
  </mc:AlternateContent>
  <xr:revisionPtr revIDLastSave="0" documentId="13_ncr:1_{74D73D06-DCAA-494E-A0FC-18AA97FD8EE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<sst xmlns="http://schemas.openxmlformats.org/spreadsheetml/2006/main" count="55" uniqueCount="31">
  <si>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</si>
  <si>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</si>
  <si>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</si>
  <si>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</si>
  <si>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</si>
  <si>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</si>
  <si>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</si>
  <si>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</si>
  <si>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2024</t>
  </si>
  <si>
    <t>2025</t>
  </si>
  <si>
    <t>2024/2025</t>
  </si>
  <si>
    <t>ABRIL</t>
  </si>
  <si>
    <t>JANEIRO/ABRIL</t>
  </si>
  <si>
    <t>ABASTECIMENTO AO LARGO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</si>
  <si>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</si>
  <si>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</si>
  <si>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</si>
  <si>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</si>
  <si>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</si>
  <si>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</si>
  <si>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NAVIO-TANQUE PRODUT.QUIMICOS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</si>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</sst>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Q18" sqref="Q18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5.8554687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5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v>2</v>
      </c>
      <c r="I8" s="4">
        <v>3170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1</v>
      </c>
      <c r="C9" s="7">
        <v>2780</v>
      </c>
      <c r="D9" s="7">
        <v>2</v>
      </c>
      <c r="E9" s="7">
        <v>7978</v>
      </c>
      <c r="F9" s="7">
        <v>0</v>
      </c>
      <c r="G9" s="7">
        <v>0</v>
      </c>
      <c r="H9" s="8">
        <v>3</v>
      </c>
      <c r="I9" s="7">
        <v>8230</v>
      </c>
      <c r="J9" s="6">
        <f t="shared" ref="J9:K9" si="1">IFERROR((H9-D9)/D9,"-")</f>
        <v>0.5</v>
      </c>
      <c r="K9" s="6">
        <f t="shared" si="1"/>
        <v>3.158686387565806E-2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9</v>
      </c>
      <c r="C10" s="4">
        <v>33259</v>
      </c>
      <c r="D10" s="4">
        <v>33</v>
      </c>
      <c r="E10" s="4">
        <v>145849</v>
      </c>
      <c r="F10" s="4">
        <v>11</v>
      </c>
      <c r="G10" s="4">
        <v>55196</v>
      </c>
      <c r="H10" s="5">
        <v>33</v>
      </c>
      <c r="I10" s="4">
        <v>149857</v>
      </c>
      <c r="J10" s="6">
        <f t="shared" ref="J10:K10" si="2">IFERROR((H10-D10)/D10,"-")</f>
        <v>0</v>
      </c>
      <c r="K10" s="6">
        <f t="shared" si="2"/>
        <v>2.7480476383108559E-2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1</v>
      </c>
      <c r="C11" s="7">
        <v>9923</v>
      </c>
      <c r="D11" s="7">
        <v>6</v>
      </c>
      <c r="E11" s="7">
        <v>18332</v>
      </c>
      <c r="F11" s="7">
        <v>0</v>
      </c>
      <c r="G11" s="7">
        <v>0</v>
      </c>
      <c r="H11" s="8">
        <v>6</v>
      </c>
      <c r="I11" s="7">
        <v>10125</v>
      </c>
      <c r="J11" s="6">
        <f t="shared" ref="J11:K11" si="3">IFERROR((H11-D11)/D11,"-")</f>
        <v>0</v>
      </c>
      <c r="K11" s="6">
        <f t="shared" si="3"/>
        <v>-0.44768710451669214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0</v>
      </c>
      <c r="C12" s="4">
        <v>0</v>
      </c>
      <c r="D12" s="4">
        <v>3</v>
      </c>
      <c r="E12" s="4">
        <v>7489</v>
      </c>
      <c r="F12" s="4">
        <v>1</v>
      </c>
      <c r="G12" s="4">
        <v>1102</v>
      </c>
      <c r="H12" s="5">
        <v>1</v>
      </c>
      <c r="I12" s="4">
        <v>1102</v>
      </c>
      <c r="J12" s="6">
        <f t="shared" ref="J12:K12" si="4">IFERROR((H12-D12)/D12,"-")</f>
        <v>-0.66666666666666663</v>
      </c>
      <c r="K12" s="6">
        <f t="shared" si="4"/>
        <v>-0.85285084791026844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1</v>
      </c>
      <c r="C13" s="7">
        <v>2627</v>
      </c>
      <c r="D13" s="7">
        <v>4</v>
      </c>
      <c r="E13" s="7">
        <v>11660</v>
      </c>
      <c r="F13" s="7">
        <v>2</v>
      </c>
      <c r="G13" s="7">
        <v>5254</v>
      </c>
      <c r="H13" s="8">
        <v>8</v>
      </c>
      <c r="I13" s="7">
        <v>64387</v>
      </c>
      <c r="J13" s="6">
        <f t="shared" ref="J13:K13" si="5">IFERROR((H13-D13)/D13,"-")</f>
        <v>1</v>
      </c>
      <c r="K13" s="6">
        <f t="shared" si="5"/>
        <v>4.5220411663807889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5">
        <v>1</v>
      </c>
      <c r="I14" s="4">
        <v>3757</v>
      </c>
      <c r="J14" s="6" t="str">
        <f t="shared" ref="J14:K14" si="6">IFERROR((H14-D14)/D14,"-")</f>
        <v>-</v>
      </c>
      <c r="K14" s="6" t="str">
        <f t="shared" si="6"/>
        <v>-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11793</v>
      </c>
      <c r="H15" s="8">
        <v>2</v>
      </c>
      <c r="I15" s="7">
        <v>23091</v>
      </c>
      <c r="J15" s="6" t="str">
        <f t="shared" ref="J15:K15" si="7">IFERROR((H15-D15)/D15,"-")</f>
        <v>-</v>
      </c>
      <c r="K15" s="6" t="str">
        <f t="shared" si="7"/>
        <v>-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0</v>
      </c>
      <c r="C16" s="4">
        <v>0</v>
      </c>
      <c r="D16" s="4">
        <v>1</v>
      </c>
      <c r="E16" s="4">
        <v>2170</v>
      </c>
      <c r="F16" s="4">
        <v>0</v>
      </c>
      <c r="G16" s="4">
        <v>0</v>
      </c>
      <c r="H16" s="5">
        <v>1</v>
      </c>
      <c r="I16" s="4">
        <v>8072</v>
      </c>
      <c r="J16" s="6">
        <f t="shared" ref="J16:K16" si="8">IFERROR((H16-D16)/D16,"-")</f>
        <v>0</v>
      </c>
      <c r="K16" s="6">
        <f t="shared" si="8"/>
        <v>2.7198156682027648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1</v>
      </c>
      <c r="C17" s="7">
        <v>15643</v>
      </c>
      <c r="D17" s="7">
        <v>5</v>
      </c>
      <c r="E17" s="7">
        <v>70516</v>
      </c>
      <c r="F17" s="7">
        <v>1</v>
      </c>
      <c r="G17" s="7">
        <v>15643</v>
      </c>
      <c r="H17" s="8">
        <v>4</v>
      </c>
      <c r="I17" s="7">
        <v>62572</v>
      </c>
      <c r="J17" s="6">
        <f t="shared" ref="J17:K17" si="9">IFERROR((H17-D17)/D17,"-")</f>
        <v>-0.2</v>
      </c>
      <c r="K17" s="6">
        <f t="shared" si="9"/>
        <v>-0.11265528390719837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1</v>
      </c>
      <c r="C18" s="4">
        <v>5565</v>
      </c>
      <c r="D18" s="4">
        <v>2</v>
      </c>
      <c r="E18" s="4">
        <v>11130</v>
      </c>
      <c r="F18" s="4">
        <v>1</v>
      </c>
      <c r="G18" s="4">
        <v>11233</v>
      </c>
      <c r="H18" s="5">
        <v>2</v>
      </c>
      <c r="I18" s="4">
        <v>16772</v>
      </c>
      <c r="J18" s="6">
        <f t="shared" ref="J18:K18" si="10">IFERROR((H18-D18)/D18,"-")</f>
        <v>0</v>
      </c>
      <c r="K18" s="6">
        <f t="shared" si="10"/>
        <v>0.50691823899371069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1</v>
      </c>
      <c r="C19" s="7">
        <v>3259</v>
      </c>
      <c r="D19" s="7">
        <v>1</v>
      </c>
      <c r="E19" s="7">
        <v>3259</v>
      </c>
      <c r="F19" s="7">
        <v>1</v>
      </c>
      <c r="G19" s="7">
        <v>3259</v>
      </c>
      <c r="H19" s="8">
        <v>1</v>
      </c>
      <c r="I19" s="7">
        <v>3259</v>
      </c>
      <c r="J19" s="6">
        <f t="shared" ref="J19:K19" si="11">IFERROR((H19-D19)/D19,"-")</f>
        <v>0</v>
      </c>
      <c r="K19" s="6">
        <f t="shared" si="1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5">
        <v>4</v>
      </c>
      <c r="I20" s="4">
        <v>6530</v>
      </c>
      <c r="J20" s="6" t="str">
        <f t="shared" ref="J20:K20" si="12">IFERROR((H20-D20)/D20,"-")</f>
        <v>-</v>
      </c>
      <c r="K20" s="6" t="str">
        <f t="shared" si="12"/>
        <v>-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4999</v>
      </c>
      <c r="H21" s="8">
        <v>2</v>
      </c>
      <c r="I21" s="7">
        <v>9998</v>
      </c>
      <c r="J21" s="6" t="str">
        <f t="shared" ref="J21:K21" si="13">IFERROR((H21-D21)/D21,"-")</f>
        <v>-</v>
      </c>
      <c r="K21" s="6" t="str">
        <f t="shared" si="13"/>
        <v>-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27</v>
      </c>
      <c r="B22" s="4">
        <v>2</v>
      </c>
      <c r="C22" s="4">
        <v>34136</v>
      </c>
      <c r="D22" s="4">
        <v>5</v>
      </c>
      <c r="E22" s="4">
        <v>65132</v>
      </c>
      <c r="F22" s="4">
        <v>0</v>
      </c>
      <c r="G22" s="4">
        <v>0</v>
      </c>
      <c r="H22" s="5">
        <v>1</v>
      </c>
      <c r="I22" s="4">
        <v>7580</v>
      </c>
      <c r="J22" s="6">
        <f t="shared" ref="J22:K22" si="14">IFERROR((H22-D22)/D22,"-")</f>
        <v>-0.8</v>
      </c>
      <c r="K22" s="6">
        <f t="shared" si="14"/>
        <v>-0.88362095436958787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28</v>
      </c>
      <c r="B23" s="7">
        <v>2</v>
      </c>
      <c r="C23" s="7">
        <v>2650</v>
      </c>
      <c r="D23" s="7">
        <v>2</v>
      </c>
      <c r="E23" s="7">
        <v>2650</v>
      </c>
      <c r="F23" s="7">
        <v>3</v>
      </c>
      <c r="G23" s="7">
        <v>12302</v>
      </c>
      <c r="H23" s="8">
        <v>5</v>
      </c>
      <c r="I23" s="7">
        <v>21528</v>
      </c>
      <c r="J23" s="6">
        <f t="shared" ref="J23:K23" si="15">IFERROR((H23-D23)/D23,"-")</f>
        <v>1.5</v>
      </c>
      <c r="K23" s="6">
        <f t="shared" si="15"/>
        <v>7.1237735849056607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hidden="1" customHeight="1" x14ac:dyDescent="0.2">
      <c r="A24" s="3"/>
      <c r="B24" s="4"/>
      <c r="C24" s="4"/>
      <c r="D24" s="4"/>
      <c r="E24" s="4"/>
      <c r="F24" s="4"/>
      <c r="G24" s="4"/>
      <c r="H24" s="5"/>
      <c r="I24" s="4"/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">
      <c r="A25" s="3"/>
      <c r="B25" s="7"/>
      <c r="C25" s="7"/>
      <c r="D25" s="7"/>
      <c r="E25" s="7"/>
      <c r="F25" s="7"/>
      <c r="G25" s="7"/>
      <c r="H25" s="8"/>
      <c r="I25" s="7"/>
      <c r="J25" s="6" t="str">
        <f t="shared" ref="J25:K25" si="17">IFERROR((H25-D25)/D25,"-")</f>
        <v>-</v>
      </c>
      <c r="K25" s="6" t="str">
        <f t="shared" si="17"/>
        <v>-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hidden="1" customHeight="1" x14ac:dyDescent="0.2">
      <c r="A26" s="3"/>
      <c r="B26" s="4"/>
      <c r="C26" s="4"/>
      <c r="D26" s="4"/>
      <c r="E26" s="4"/>
      <c r="F26" s="4"/>
      <c r="G26" s="4"/>
      <c r="H26" s="5"/>
      <c r="I26" s="4"/>
      <c r="J26" s="6" t="str">
        <f t="shared" ref="J26:K26" si="18">IFERROR((H26-D26)/D26,"-")</f>
        <v>-</v>
      </c>
      <c r="K26" s="6" t="str">
        <f t="shared" si="18"/>
        <v>-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hidden="1" customHeight="1" x14ac:dyDescent="0.2">
      <c r="A27" s="3"/>
      <c r="B27" s="7"/>
      <c r="C27" s="7"/>
      <c r="D27" s="7"/>
      <c r="E27" s="7"/>
      <c r="F27" s="7"/>
      <c r="G27" s="7"/>
      <c r="H27" s="8"/>
      <c r="I27" s="7"/>
      <c r="J27" s="6" t="str">
        <f t="shared" ref="J27:K27" si="19">IFERROR((H27-D27)/D27,"-")</f>
        <v>-</v>
      </c>
      <c r="K27" s="6" t="str">
        <f t="shared" si="19"/>
        <v>-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">
      <c r="A28" s="3"/>
      <c r="B28" s="4"/>
      <c r="C28" s="4"/>
      <c r="D28" s="4"/>
      <c r="E28" s="4"/>
      <c r="F28" s="4"/>
      <c r="G28" s="4"/>
      <c r="H28" s="5"/>
      <c r="I28" s="4"/>
      <c r="J28" s="6" t="str">
        <f t="shared" ref="J28:K28" si="20">IFERROR((H28-D28)/D28,"-")</f>
        <v>-</v>
      </c>
      <c r="K28" s="6" t="str">
        <f t="shared" si="20"/>
        <v>-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hidden="1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19</v>
      </c>
      <c r="C32" s="10">
        <f t="shared" si="24"/>
        <v>109842</v>
      </c>
      <c r="D32" s="10">
        <f t="shared" si="24"/>
        <v>64</v>
      </c>
      <c r="E32" s="10">
        <f t="shared" si="24"/>
        <v>346165</v>
      </c>
      <c r="F32" s="10">
        <f t="shared" si="24"/>
        <v>22</v>
      </c>
      <c r="G32" s="10">
        <f t="shared" si="24"/>
        <v>120781</v>
      </c>
      <c r="H32" s="10">
        <f t="shared" si="24"/>
        <v>76</v>
      </c>
      <c r="I32" s="10">
        <f t="shared" si="24"/>
        <v>400030</v>
      </c>
      <c r="J32" s="11">
        <f t="shared" ref="J32:K32" si="25">IFERROR((H32-D32)/D32,"-")</f>
        <v>0.1875</v>
      </c>
      <c r="K32" s="11">
        <f t="shared" si="25"/>
        <v>0.15560498606156023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ABRIL</v>
      </c>
      <c r="C35" s="15"/>
      <c r="D35" s="14" t="str">
        <f>(D6)</f>
        <v>JANEIRO/ABRIL</v>
      </c>
      <c r="E35" s="15"/>
      <c r="F35" s="14" t="str">
        <f t="shared" si="27"/>
        <v>ABRIL</v>
      </c>
      <c r="G35" s="15"/>
      <c r="H35" s="14" t="str">
        <f>(H6)</f>
        <v>JANEIRO/ABRIL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29</v>
      </c>
      <c r="B37" s="5">
        <v>13</v>
      </c>
      <c r="C37" s="4">
        <v>66996</v>
      </c>
      <c r="D37" s="5">
        <v>44</v>
      </c>
      <c r="E37" s="4">
        <v>234643</v>
      </c>
      <c r="F37" s="12">
        <v>19</v>
      </c>
      <c r="G37" s="4">
        <v>104761</v>
      </c>
      <c r="H37" s="5">
        <v>53</v>
      </c>
      <c r="I37" s="4">
        <v>302206</v>
      </c>
      <c r="J37" s="6">
        <f t="shared" ref="J37:K37" si="28">IFERROR((H37-D37)/D37,"-")</f>
        <v>0.20454545454545456</v>
      </c>
      <c r="K37" s="6">
        <f t="shared" si="28"/>
        <v>0.28793955072173472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30</v>
      </c>
      <c r="B38" s="8">
        <v>6</v>
      </c>
      <c r="C38" s="7">
        <v>42846</v>
      </c>
      <c r="D38" s="8">
        <v>20</v>
      </c>
      <c r="E38" s="7">
        <v>111522</v>
      </c>
      <c r="F38" s="13">
        <v>3</v>
      </c>
      <c r="G38" s="7">
        <v>16020</v>
      </c>
      <c r="H38" s="8">
        <v>23</v>
      </c>
      <c r="I38" s="7">
        <v>97824</v>
      </c>
      <c r="J38" s="6">
        <f t="shared" ref="J38:K38" si="29">IFERROR((H38-D38)/D38,"-")</f>
        <v>0.15</v>
      </c>
      <c r="K38" s="6">
        <f t="shared" si="29"/>
        <v>-0.12282778285898746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19</v>
      </c>
      <c r="C39" s="10">
        <f t="shared" si="30"/>
        <v>109842</v>
      </c>
      <c r="D39" s="10">
        <f t="shared" si="30"/>
        <v>64</v>
      </c>
      <c r="E39" s="10">
        <f t="shared" si="30"/>
        <v>346165</v>
      </c>
      <c r="F39" s="10">
        <f t="shared" si="30"/>
        <v>22</v>
      </c>
      <c r="G39" s="10">
        <f t="shared" si="30"/>
        <v>120781</v>
      </c>
      <c r="H39" s="10">
        <f t="shared" si="30"/>
        <v>76</v>
      </c>
      <c r="I39" s="10">
        <f t="shared" si="30"/>
        <v>400030</v>
      </c>
      <c r="J39" s="11">
        <f t="shared" ref="J39:K39" si="31">IFERROR((H39-D39)/D39,"-")</f>
        <v>0.1875</v>
      </c>
      <c r="K39" s="11">
        <f t="shared" si="31"/>
        <v>0.15560498606156023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2024-12-04T16:23:52Z</cp:lastPrinted>
  <dcterms:created xsi:type="dcterms:W3CDTF">2010-03-23T10:34:53Z</dcterms:created>
  <dcterms:modified xsi:type="dcterms:W3CDTF">2025-06-06T15:48:28Z</dcterms:modified>
</cp:coreProperties>
</file>