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onica.ferraz\Desktop\"/>
    </mc:Choice>
  </mc:AlternateContent>
  <xr:revisionPtr revIDLastSave="0" documentId="8_{A54BD412-E3CD-4272-8043-2E7FF09855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H32" i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32" i="1" l="1"/>
  <c r="J32" i="1"/>
</calcChain>
</file>

<file path=xl/sharedStrings.xml><?xml version="1.0" encoding="utf-8"?>
<sst xmlns="http://schemas.openxmlformats.org/spreadsheetml/2006/main" count="57" uniqueCount="33">
  <si>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</si>
  <si>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</si>
  <si>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</si>
  <si>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</si>
  <si>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</si>
  <si>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</si>
  <si>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</si>
  <si>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Viana do Castelo</t>
  </si>
  <si>
    <t>2024</t>
  </si>
  <si>
    <t>2025</t>
  </si>
  <si>
    <t>2024/2025</t>
  </si>
  <si>
    <t>MAIO</t>
  </si>
  <si>
    <t>JANEIRO/MAIO</t>
  </si>
  <si>
    <t>ABASTECIMENTO AO LARGO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</si>
  <si>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</si>
  <si>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</si>
  <si>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</si>
  <si>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</si>
  <si>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</si>
  <si>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</si>
  <si>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NAVIO-TANQUE PRODUT.QUIMICOS</t>
  </si>
  <si>
    <t>NAVIOS DE GUERRA</t>
  </si>
  <si>
    <t>OUTROS BATELÕES DE CARGA SECA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</si>
  <si>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</si>
  <si>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</si>
  <si>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</si>
  <si>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</si>
  <si>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</si>
  <si>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PETROLEIRO</t>
  </si>
  <si>
    <t>PORTA-CONTENTORES INTEGRAL</t>
  </si>
  <si>
    <t>REBOCADOR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</si>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</sst>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M16" sqref="M16"/>
    </sheetView>
  </sheetViews>
  <sheetFormatPr defaultColWidth="12.54296875" defaultRowHeight="15" customHeight="1" x14ac:dyDescent="0.25"/>
  <cols>
    <col min="1" max="1" width="26.453125" customWidth="1" collapsed="1"/>
    <col min="2" max="2" width="5.453125" customWidth="1" collapsed="1"/>
    <col min="3" max="3" width="10" customWidth="1" collapsed="1"/>
    <col min="4" max="4" width="5.81640625" customWidth="1" collapsed="1"/>
    <col min="5" max="5" width="11.1796875" customWidth="1" collapsed="1"/>
    <col min="6" max="6" width="5.453125" customWidth="1" collapsed="1"/>
    <col min="7" max="7" width="10" customWidth="1" collapsed="1"/>
    <col min="8" max="8" width="5.81640625" customWidth="1" collapsed="1"/>
    <col min="9" max="9" width="11.1796875" customWidth="1" collapsed="1"/>
    <col min="10" max="10" width="9.54296875" customWidth="1" collapsed="1"/>
    <col min="11" max="11" width="7.26953125" customWidth="1" collapsed="1"/>
    <col min="12" max="26" width="8.54296875" customWidth="1" collapsed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22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25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14" t="s">
        <v>1</v>
      </c>
      <c r="B5" s="17" t="s">
        <v>8</v>
      </c>
      <c r="C5" s="18"/>
      <c r="D5" s="18"/>
      <c r="E5" s="19"/>
      <c r="F5" s="17" t="s">
        <v>9</v>
      </c>
      <c r="G5" s="18"/>
      <c r="H5" s="18"/>
      <c r="I5" s="19"/>
      <c r="J5" s="20" t="s">
        <v>10</v>
      </c>
      <c r="K5" s="1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5">
      <c r="A6" s="15"/>
      <c r="B6" s="20" t="s">
        <v>11</v>
      </c>
      <c r="C6" s="19" t="s">
        <v>12</v>
      </c>
      <c r="D6" s="20" t="s">
        <v>12</v>
      </c>
      <c r="E6" s="19" t="s">
        <v>12</v>
      </c>
      <c r="F6" s="20" t="s">
        <v>11</v>
      </c>
      <c r="G6" s="19"/>
      <c r="H6" s="20" t="s">
        <v>12</v>
      </c>
      <c r="I6" s="19"/>
      <c r="J6" s="21" t="s">
        <v>2</v>
      </c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16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3" t="s">
        <v>13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v>2</v>
      </c>
      <c r="I8" s="4">
        <v>3170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5">
      <c r="A9" s="3" t="s">
        <v>14</v>
      </c>
      <c r="B9" s="7">
        <v>0</v>
      </c>
      <c r="C9" s="7">
        <v>0</v>
      </c>
      <c r="D9" s="7">
        <v>2</v>
      </c>
      <c r="E9" s="7">
        <v>7978</v>
      </c>
      <c r="F9" s="7">
        <v>0</v>
      </c>
      <c r="G9" s="7">
        <v>0</v>
      </c>
      <c r="H9" s="8">
        <v>3</v>
      </c>
      <c r="I9" s="7">
        <v>8230</v>
      </c>
      <c r="J9" s="6">
        <f t="shared" ref="J9:K9" si="1">IFERROR((H9-D9)/D9,"-")</f>
        <v>0.5</v>
      </c>
      <c r="K9" s="6">
        <f t="shared" si="1"/>
        <v>3.158686387565806E-2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5">
      <c r="A10" s="3" t="s">
        <v>15</v>
      </c>
      <c r="B10" s="4">
        <v>11</v>
      </c>
      <c r="C10" s="4">
        <v>42831</v>
      </c>
      <c r="D10" s="4">
        <v>44</v>
      </c>
      <c r="E10" s="4">
        <v>188680</v>
      </c>
      <c r="F10" s="4">
        <v>9</v>
      </c>
      <c r="G10" s="4">
        <v>31031</v>
      </c>
      <c r="H10" s="5">
        <v>42</v>
      </c>
      <c r="I10" s="4">
        <v>180888</v>
      </c>
      <c r="J10" s="6">
        <f t="shared" ref="J10:K10" si="2">IFERROR((H10-D10)/D10,"-")</f>
        <v>-4.5454545454545456E-2</v>
      </c>
      <c r="K10" s="6">
        <f t="shared" si="2"/>
        <v>-4.1297434810260762E-2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3" t="s">
        <v>16</v>
      </c>
      <c r="B11" s="7">
        <v>0</v>
      </c>
      <c r="C11" s="7">
        <v>0</v>
      </c>
      <c r="D11" s="7">
        <v>6</v>
      </c>
      <c r="E11" s="7">
        <v>18332</v>
      </c>
      <c r="F11" s="7">
        <v>1</v>
      </c>
      <c r="G11" s="7">
        <v>9934</v>
      </c>
      <c r="H11" s="8">
        <v>7</v>
      </c>
      <c r="I11" s="7">
        <v>20059</v>
      </c>
      <c r="J11" s="6">
        <f t="shared" ref="J11:K11" si="3">IFERROR((H11-D11)/D11,"-")</f>
        <v>0.16666666666666666</v>
      </c>
      <c r="K11" s="6">
        <f t="shared" si="3"/>
        <v>9.4206851407375086E-2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3" t="s">
        <v>17</v>
      </c>
      <c r="B12" s="4">
        <v>0</v>
      </c>
      <c r="C12" s="4">
        <v>0</v>
      </c>
      <c r="D12" s="4">
        <v>3</v>
      </c>
      <c r="E12" s="4">
        <v>7489</v>
      </c>
      <c r="F12" s="4">
        <v>1</v>
      </c>
      <c r="G12" s="4">
        <v>1403</v>
      </c>
      <c r="H12" s="5">
        <v>2</v>
      </c>
      <c r="I12" s="4">
        <v>2505</v>
      </c>
      <c r="J12" s="6">
        <f t="shared" ref="J12:K12" si="4">IFERROR((H12-D12)/D12,"-")</f>
        <v>-0.33333333333333331</v>
      </c>
      <c r="K12" s="6">
        <f t="shared" si="4"/>
        <v>-0.66550941380691686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5">
      <c r="A13" s="3" t="s">
        <v>18</v>
      </c>
      <c r="B13" s="7">
        <v>0</v>
      </c>
      <c r="C13" s="7">
        <v>0</v>
      </c>
      <c r="D13" s="7">
        <v>4</v>
      </c>
      <c r="E13" s="7">
        <v>11660</v>
      </c>
      <c r="F13" s="7">
        <v>1</v>
      </c>
      <c r="G13" s="7">
        <v>2627</v>
      </c>
      <c r="H13" s="8">
        <v>9</v>
      </c>
      <c r="I13" s="7">
        <v>67014</v>
      </c>
      <c r="J13" s="6">
        <f t="shared" ref="J13:K13" si="5">IFERROR((H13-D13)/D13,"-")</f>
        <v>1.25</v>
      </c>
      <c r="K13" s="6">
        <f t="shared" si="5"/>
        <v>4.7473413379073754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5">
      <c r="A14" s="3" t="s">
        <v>19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5">
        <v>1</v>
      </c>
      <c r="I14" s="4">
        <v>3757</v>
      </c>
      <c r="J14" s="6" t="str">
        <f t="shared" ref="J14:K14" si="6">IFERROR((H14-D14)/D14,"-")</f>
        <v>-</v>
      </c>
      <c r="K14" s="6" t="str">
        <f t="shared" si="6"/>
        <v>-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5">
      <c r="A15" s="3" t="s">
        <v>20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2</v>
      </c>
      <c r="I15" s="7">
        <v>23091</v>
      </c>
      <c r="J15" s="6" t="str">
        <f t="shared" ref="J15:K15" si="7">IFERROR((H15-D15)/D15,"-")</f>
        <v>-</v>
      </c>
      <c r="K15" s="6" t="str">
        <f t="shared" si="7"/>
        <v>-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5">
      <c r="A16" s="3" t="s">
        <v>21</v>
      </c>
      <c r="B16" s="4">
        <v>1</v>
      </c>
      <c r="C16" s="4">
        <v>1850</v>
      </c>
      <c r="D16" s="4">
        <v>1</v>
      </c>
      <c r="E16" s="4">
        <v>1850</v>
      </c>
      <c r="F16" s="4">
        <v>9</v>
      </c>
      <c r="G16" s="4">
        <v>12114</v>
      </c>
      <c r="H16" s="5">
        <v>9</v>
      </c>
      <c r="I16" s="4">
        <v>12114</v>
      </c>
      <c r="J16" s="6">
        <f t="shared" ref="J16:K16" si="8">IFERROR((H16-D16)/D16,"-")</f>
        <v>8</v>
      </c>
      <c r="K16" s="6">
        <f t="shared" si="8"/>
        <v>5.5481081081081083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3" t="s">
        <v>22</v>
      </c>
      <c r="B17" s="7">
        <v>1</v>
      </c>
      <c r="C17" s="7">
        <v>513</v>
      </c>
      <c r="D17" s="7">
        <v>1</v>
      </c>
      <c r="E17" s="7">
        <v>513</v>
      </c>
      <c r="F17" s="7">
        <v>0</v>
      </c>
      <c r="G17" s="7">
        <v>0</v>
      </c>
      <c r="H17" s="8">
        <v>0</v>
      </c>
      <c r="I17" s="7">
        <v>0</v>
      </c>
      <c r="J17" s="6">
        <f t="shared" ref="J17:K17" si="9">IFERROR((H17-D17)/D17,"-")</f>
        <v>-1</v>
      </c>
      <c r="K17" s="6">
        <f t="shared" si="9"/>
        <v>-1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5">
      <c r="A18" s="3" t="s">
        <v>23</v>
      </c>
      <c r="B18" s="4">
        <v>0</v>
      </c>
      <c r="C18" s="4">
        <v>0</v>
      </c>
      <c r="D18" s="4">
        <v>1</v>
      </c>
      <c r="E18" s="4">
        <v>2170</v>
      </c>
      <c r="F18" s="4">
        <v>0</v>
      </c>
      <c r="G18" s="4">
        <v>0</v>
      </c>
      <c r="H18" s="5">
        <v>1</v>
      </c>
      <c r="I18" s="4">
        <v>8072</v>
      </c>
      <c r="J18" s="6">
        <f t="shared" ref="J18:K18" si="10">IFERROR((H18-D18)/D18,"-")</f>
        <v>0</v>
      </c>
      <c r="K18" s="6">
        <f t="shared" si="10"/>
        <v>2.7198156682027648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5">
      <c r="A19" s="3" t="s">
        <v>24</v>
      </c>
      <c r="B19" s="7">
        <v>1</v>
      </c>
      <c r="C19" s="7">
        <v>15643</v>
      </c>
      <c r="D19" s="7">
        <v>6</v>
      </c>
      <c r="E19" s="7">
        <v>86159</v>
      </c>
      <c r="F19" s="7">
        <v>0</v>
      </c>
      <c r="G19" s="7">
        <v>0</v>
      </c>
      <c r="H19" s="8">
        <v>4</v>
      </c>
      <c r="I19" s="7">
        <v>62572</v>
      </c>
      <c r="J19" s="6">
        <f t="shared" ref="J19:K19" si="11">IFERROR((H19-D19)/D19,"-")</f>
        <v>-0.33333333333333331</v>
      </c>
      <c r="K19" s="6">
        <f t="shared" si="11"/>
        <v>-0.27376130177926855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5">
      <c r="A20" s="3" t="s">
        <v>25</v>
      </c>
      <c r="B20" s="4">
        <v>0</v>
      </c>
      <c r="C20" s="4">
        <v>0</v>
      </c>
      <c r="D20" s="4">
        <v>2</v>
      </c>
      <c r="E20" s="4">
        <v>11130</v>
      </c>
      <c r="F20" s="4">
        <v>0</v>
      </c>
      <c r="G20" s="4">
        <v>0</v>
      </c>
      <c r="H20" s="5">
        <v>2</v>
      </c>
      <c r="I20" s="4">
        <v>16772</v>
      </c>
      <c r="J20" s="6">
        <f t="shared" ref="J20:K20" si="12">IFERROR((H20-D20)/D20,"-")</f>
        <v>0</v>
      </c>
      <c r="K20" s="6">
        <f t="shared" si="12"/>
        <v>0.50691823899371069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5">
      <c r="A21" s="3" t="s">
        <v>26</v>
      </c>
      <c r="B21" s="7">
        <v>0</v>
      </c>
      <c r="C21" s="7">
        <v>0</v>
      </c>
      <c r="D21" s="7">
        <v>1</v>
      </c>
      <c r="E21" s="7">
        <v>3259</v>
      </c>
      <c r="F21" s="7">
        <v>0</v>
      </c>
      <c r="G21" s="7">
        <v>0</v>
      </c>
      <c r="H21" s="8">
        <v>1</v>
      </c>
      <c r="I21" s="7">
        <v>3259</v>
      </c>
      <c r="J21" s="6">
        <f t="shared" ref="J21:K21" si="13">IFERROR((H21-D21)/D21,"-")</f>
        <v>0</v>
      </c>
      <c r="K21" s="6">
        <f t="shared" si="13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5">
      <c r="A22" s="3" t="s">
        <v>27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5">
        <v>4</v>
      </c>
      <c r="I22" s="4">
        <v>6530</v>
      </c>
      <c r="J22" s="6" t="str">
        <f t="shared" ref="J22:K22" si="14">IFERROR((H22-D22)/D22,"-")</f>
        <v>-</v>
      </c>
      <c r="K22" s="6" t="str">
        <f t="shared" si="14"/>
        <v>-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5">
      <c r="A23" s="3" t="s">
        <v>28</v>
      </c>
      <c r="B23" s="7">
        <v>1</v>
      </c>
      <c r="C23" s="7">
        <v>11233</v>
      </c>
      <c r="D23" s="7">
        <v>1</v>
      </c>
      <c r="E23" s="7">
        <v>11233</v>
      </c>
      <c r="F23" s="7">
        <v>1</v>
      </c>
      <c r="G23" s="7">
        <v>4999</v>
      </c>
      <c r="H23" s="8">
        <v>3</v>
      </c>
      <c r="I23" s="7">
        <v>14997</v>
      </c>
      <c r="J23" s="6">
        <f t="shared" ref="J23:K23" si="15">IFERROR((H23-D23)/D23,"-")</f>
        <v>2</v>
      </c>
      <c r="K23" s="6">
        <f t="shared" si="15"/>
        <v>0.33508412712543401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5">
      <c r="A24" s="3" t="s">
        <v>29</v>
      </c>
      <c r="B24" s="4">
        <v>0</v>
      </c>
      <c r="C24" s="4">
        <v>0</v>
      </c>
      <c r="D24" s="4">
        <v>5</v>
      </c>
      <c r="E24" s="4">
        <v>65132</v>
      </c>
      <c r="F24" s="4">
        <v>0</v>
      </c>
      <c r="G24" s="4">
        <v>0</v>
      </c>
      <c r="H24" s="5">
        <v>1</v>
      </c>
      <c r="I24" s="4">
        <v>7580</v>
      </c>
      <c r="J24" s="6">
        <f t="shared" ref="J24:K24" si="16">IFERROR((H24-D24)/D24,"-")</f>
        <v>-0.8</v>
      </c>
      <c r="K24" s="6">
        <f t="shared" si="16"/>
        <v>-0.88362095436958787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3" t="s">
        <v>30</v>
      </c>
      <c r="B25" s="7">
        <v>1</v>
      </c>
      <c r="C25" s="7">
        <v>249</v>
      </c>
      <c r="D25" s="7">
        <v>3</v>
      </c>
      <c r="E25" s="7">
        <v>2899</v>
      </c>
      <c r="F25" s="7">
        <v>2</v>
      </c>
      <c r="G25" s="7">
        <v>2166</v>
      </c>
      <c r="H25" s="8">
        <v>7</v>
      </c>
      <c r="I25" s="7">
        <v>23694</v>
      </c>
      <c r="J25" s="6">
        <f t="shared" ref="J25:K25" si="17">IFERROR((H25-D25)/D25,"-")</f>
        <v>1.3333333333333333</v>
      </c>
      <c r="K25" s="6">
        <f t="shared" si="17"/>
        <v>7.1731631597102448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hidden="1" customHeight="1" x14ac:dyDescent="0.25">
      <c r="A26" s="3"/>
      <c r="B26" s="4"/>
      <c r="C26" s="4"/>
      <c r="D26" s="4"/>
      <c r="E26" s="4"/>
      <c r="F26" s="4"/>
      <c r="G26" s="4"/>
      <c r="H26" s="5"/>
      <c r="I26" s="4"/>
      <c r="J26" s="6" t="str">
        <f t="shared" ref="J26:K26" si="18">IFERROR((H26-D26)/D26,"-")</f>
        <v>-</v>
      </c>
      <c r="K26" s="6" t="str">
        <f t="shared" si="18"/>
        <v>-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hidden="1" customHeight="1" x14ac:dyDescent="0.25">
      <c r="A27" s="3"/>
      <c r="B27" s="7"/>
      <c r="C27" s="7"/>
      <c r="D27" s="7"/>
      <c r="E27" s="7"/>
      <c r="F27" s="7"/>
      <c r="G27" s="7"/>
      <c r="H27" s="8"/>
      <c r="I27" s="7"/>
      <c r="J27" s="6" t="str">
        <f t="shared" ref="J27:K27" si="19">IFERROR((H27-D27)/D27,"-")</f>
        <v>-</v>
      </c>
      <c r="K27" s="6" t="str">
        <f t="shared" si="19"/>
        <v>-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hidden="1" customHeight="1" x14ac:dyDescent="0.25">
      <c r="A28" s="3"/>
      <c r="B28" s="4"/>
      <c r="C28" s="4"/>
      <c r="D28" s="4"/>
      <c r="E28" s="4"/>
      <c r="F28" s="4"/>
      <c r="G28" s="4"/>
      <c r="H28" s="5"/>
      <c r="I28" s="4"/>
      <c r="J28" s="6" t="str">
        <f t="shared" ref="J28:K28" si="20">IFERROR((H28-D28)/D28,"-")</f>
        <v>-</v>
      </c>
      <c r="K28" s="6" t="str">
        <f t="shared" si="20"/>
        <v>-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hidden="1" customHeight="1" x14ac:dyDescent="0.25">
      <c r="A29" s="3"/>
      <c r="B29" s="7"/>
      <c r="C29" s="7"/>
      <c r="D29" s="7"/>
      <c r="E29" s="7"/>
      <c r="F29" s="7"/>
      <c r="G29" s="7"/>
      <c r="H29" s="8"/>
      <c r="I29" s="7"/>
      <c r="J29" s="6" t="str">
        <f t="shared" ref="J29:K29" si="21">IFERROR((H29-D29)/D29,"-")</f>
        <v>-</v>
      </c>
      <c r="K29" s="6" t="str">
        <f t="shared" si="21"/>
        <v>-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5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5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9" t="s">
        <v>5</v>
      </c>
      <c r="B32" s="10">
        <f t="shared" ref="B32:I32" si="24">SUM(B8:B31)</f>
        <v>16</v>
      </c>
      <c r="C32" s="10">
        <f t="shared" si="24"/>
        <v>72319</v>
      </c>
      <c r="D32" s="10">
        <f t="shared" si="24"/>
        <v>80</v>
      </c>
      <c r="E32" s="10">
        <f t="shared" si="24"/>
        <v>418484</v>
      </c>
      <c r="F32" s="10">
        <f t="shared" si="24"/>
        <v>24</v>
      </c>
      <c r="G32" s="10">
        <f t="shared" si="24"/>
        <v>64274</v>
      </c>
      <c r="H32" s="10">
        <f t="shared" si="24"/>
        <v>100</v>
      </c>
      <c r="I32" s="10">
        <f t="shared" si="24"/>
        <v>464304</v>
      </c>
      <c r="J32" s="11">
        <f t="shared" ref="J32:K32" si="25">IFERROR((H32-D32)/D32,"-")</f>
        <v>0.25</v>
      </c>
      <c r="K32" s="11">
        <f t="shared" si="25"/>
        <v>0.1094904464686822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4" t="s">
        <v>6</v>
      </c>
      <c r="B34" s="17" t="str">
        <f t="shared" ref="B34:B35" si="26">(B5)</f>
        <v>2024</v>
      </c>
      <c r="C34" s="18"/>
      <c r="D34" s="18"/>
      <c r="E34" s="19"/>
      <c r="F34" s="17" t="str">
        <f t="shared" ref="F34:F35" si="27">(F5)</f>
        <v>2025</v>
      </c>
      <c r="G34" s="18"/>
      <c r="H34" s="18"/>
      <c r="I34" s="19"/>
      <c r="J34" s="20" t="str">
        <f>J5</f>
        <v>2024/2025</v>
      </c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5">
      <c r="A35" s="15"/>
      <c r="B35" s="20" t="str">
        <f t="shared" si="26"/>
        <v>MAIO</v>
      </c>
      <c r="C35" s="19"/>
      <c r="D35" s="20" t="str">
        <f>(D6)</f>
        <v>JANEIRO/MAIO</v>
      </c>
      <c r="E35" s="19"/>
      <c r="F35" s="20" t="str">
        <f t="shared" si="27"/>
        <v>MAIO</v>
      </c>
      <c r="G35" s="19"/>
      <c r="H35" s="20" t="str">
        <f>(H6)</f>
        <v>JANEIRO/MAIO</v>
      </c>
      <c r="I35" s="19"/>
      <c r="J35" s="21" t="s">
        <v>2</v>
      </c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6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3" t="s">
        <v>31</v>
      </c>
      <c r="B37" s="5">
        <v>10</v>
      </c>
      <c r="C37" s="4">
        <v>59757</v>
      </c>
      <c r="D37" s="5">
        <v>54</v>
      </c>
      <c r="E37" s="4">
        <v>294400</v>
      </c>
      <c r="F37" s="12">
        <v>7</v>
      </c>
      <c r="G37" s="4">
        <v>18236</v>
      </c>
      <c r="H37" s="5">
        <v>60</v>
      </c>
      <c r="I37" s="4">
        <v>320442</v>
      </c>
      <c r="J37" s="6">
        <f t="shared" ref="J37:K37" si="28">IFERROR((H37-D37)/D37,"-")</f>
        <v>0.1111111111111111</v>
      </c>
      <c r="K37" s="6">
        <f t="shared" si="28"/>
        <v>8.8457880434782615E-2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5">
      <c r="A38" s="3" t="s">
        <v>32</v>
      </c>
      <c r="B38" s="8">
        <v>6</v>
      </c>
      <c r="C38" s="7">
        <v>12562</v>
      </c>
      <c r="D38" s="8">
        <v>26</v>
      </c>
      <c r="E38" s="7">
        <v>124084</v>
      </c>
      <c r="F38" s="13">
        <v>17</v>
      </c>
      <c r="G38" s="7">
        <v>46038</v>
      </c>
      <c r="H38" s="8">
        <v>40</v>
      </c>
      <c r="I38" s="7">
        <v>143862</v>
      </c>
      <c r="J38" s="6">
        <f t="shared" ref="J38:K38" si="29">IFERROR((H38-D38)/D38,"-")</f>
        <v>0.53846153846153844</v>
      </c>
      <c r="K38" s="6">
        <f t="shared" si="29"/>
        <v>0.1593920247574224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9" t="s">
        <v>5</v>
      </c>
      <c r="B39" s="10">
        <f t="shared" ref="B39:I39" si="30">SUM(B37:B38)</f>
        <v>16</v>
      </c>
      <c r="C39" s="10">
        <f t="shared" si="30"/>
        <v>72319</v>
      </c>
      <c r="D39" s="10">
        <f t="shared" si="30"/>
        <v>80</v>
      </c>
      <c r="E39" s="10">
        <f t="shared" si="30"/>
        <v>418484</v>
      </c>
      <c r="F39" s="10">
        <f t="shared" si="30"/>
        <v>24</v>
      </c>
      <c r="G39" s="10">
        <f t="shared" si="30"/>
        <v>64274</v>
      </c>
      <c r="H39" s="10">
        <f t="shared" si="30"/>
        <v>100</v>
      </c>
      <c r="I39" s="10">
        <f t="shared" si="30"/>
        <v>464304</v>
      </c>
      <c r="J39" s="11">
        <f t="shared" ref="J39:K39" si="31">IFERROR((H39-D39)/D39,"-")</f>
        <v>0.25</v>
      </c>
      <c r="K39" s="11">
        <f t="shared" si="31"/>
        <v>0.1094904464686822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/>
    <row r="42" spans="1:26" ht="12.75" customHeight="1" x14ac:dyDescent="0.25"/>
    <row r="43" spans="1:26" ht="12.75" customHeight="1" x14ac:dyDescent="0.25"/>
    <row r="44" spans="1:26" ht="12.75" customHeight="1" x14ac:dyDescent="0.25"/>
    <row r="45" spans="1:26" ht="12.75" customHeight="1" x14ac:dyDescent="0.25"/>
    <row r="46" spans="1:26" ht="12.75" customHeight="1" x14ac:dyDescent="0.25"/>
    <row r="47" spans="1:26" ht="12.75" customHeight="1" x14ac:dyDescent="0.25"/>
    <row r="48" spans="1:2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0"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Mónica Ferraz</cp:lastModifiedBy>
  <cp:lastPrinted>2025-07-07T15:40:50Z</cp:lastPrinted>
  <dcterms:created xsi:type="dcterms:W3CDTF">2010-03-23T10:34:53Z</dcterms:created>
  <dcterms:modified xsi:type="dcterms:W3CDTF">2025-07-09T09:44:48Z</dcterms:modified>
</cp:coreProperties>
</file>