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SITE VC\"/>
    </mc:Choice>
  </mc:AlternateContent>
  <xr:revisionPtr revIDLastSave="0" documentId="13_ncr:1_{6E435921-1981-4E4F-A40F-3FF9CC333726}" xr6:coauthVersionLast="47" xr6:coauthVersionMax="47" xr10:uidLastSave="{00000000-0000-0000-0000-000000000000}"/>
  <bookViews>
    <workbookView xWindow="450" yWindow="0" windowWidth="22185" windowHeight="12915" xr2:uid="{00000000-000D-0000-FFFF-FFFF00000000}"/>
  </bookViews>
  <sheets>
    <sheet name="feverei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D29" i="1"/>
  <c r="H6" i="1"/>
  <c r="K32" i="1"/>
  <c r="J32" i="1"/>
  <c r="K31" i="1"/>
  <c r="J31" i="1"/>
  <c r="E33" i="1"/>
  <c r="K33" i="1" s="1"/>
  <c r="D33" i="1"/>
  <c r="J33" i="1" s="1"/>
  <c r="I33" i="1"/>
  <c r="H33" i="1"/>
  <c r="J14" i="1"/>
  <c r="K14" i="1"/>
  <c r="J15" i="1"/>
  <c r="K15" i="1"/>
  <c r="J23" i="1"/>
  <c r="K23" i="1"/>
  <c r="K24" i="1"/>
  <c r="J24" i="1"/>
  <c r="K25" i="1"/>
  <c r="J25" i="1"/>
  <c r="K22" i="1"/>
  <c r="J22" i="1"/>
  <c r="K21" i="1"/>
  <c r="J21" i="1"/>
  <c r="K20" i="1"/>
  <c r="J20" i="1"/>
  <c r="K19" i="1"/>
  <c r="J19" i="1"/>
  <c r="K18" i="1"/>
  <c r="J18" i="1"/>
  <c r="K17" i="1"/>
  <c r="J17" i="1"/>
  <c r="K13" i="1"/>
  <c r="J13" i="1"/>
  <c r="K12" i="1"/>
  <c r="J12" i="1"/>
  <c r="K11" i="1"/>
  <c r="J11" i="1"/>
  <c r="K10" i="1"/>
  <c r="J10" i="1"/>
  <c r="K9" i="1"/>
  <c r="J9" i="1"/>
  <c r="K8" i="1"/>
  <c r="J8" i="1"/>
  <c r="I26" i="1"/>
  <c r="H26" i="1"/>
  <c r="G26" i="1"/>
  <c r="F26" i="1"/>
  <c r="E26" i="1"/>
  <c r="D26" i="1"/>
  <c r="C26" i="1"/>
  <c r="B26" i="1"/>
  <c r="K26" i="1" l="1"/>
  <c r="J26" i="1"/>
</calcChain>
</file>

<file path=xl/sharedStrings.xml><?xml version="1.0" encoding="utf-8"?>
<sst xmlns="http://schemas.openxmlformats.org/spreadsheetml/2006/main" count="55" uniqueCount="31">
  <si>
    <t>Navios</t>
  </si>
  <si>
    <t>2022 / 2023</t>
  </si>
  <si>
    <t>FEVEREIRO</t>
  </si>
  <si>
    <t>VARIAÇÃO
ACUMULADA</t>
  </si>
  <si>
    <t>Nº</t>
  </si>
  <si>
    <t>GT</t>
  </si>
  <si>
    <t>CARGA GERAL N.D.</t>
  </si>
  <si>
    <t>CRUZEIROS</t>
  </si>
  <si>
    <t>DRAGA</t>
  </si>
  <si>
    <t>GRANELEIRO</t>
  </si>
  <si>
    <t>PETROLEIRO</t>
  </si>
  <si>
    <t>REBOCADOR</t>
  </si>
  <si>
    <t>TRANSP.PROD.QUIMICOS</t>
  </si>
  <si>
    <t>TOTAL</t>
  </si>
  <si>
    <t>Bandeira</t>
  </si>
  <si>
    <t>ESTRANGEIROS</t>
  </si>
  <si>
    <t>NACIONAIS</t>
  </si>
  <si>
    <t>Movimento de Navios Segundo o Tipo e a Bandeira</t>
  </si>
  <si>
    <t>Porto de Viana do Castelo</t>
  </si>
  <si>
    <t>C.GERAL MULTI-DECKER</t>
  </si>
  <si>
    <t>C.GERAL SINGLE-DECKER</t>
  </si>
  <si>
    <t>OUTROS NAVIOS RO-RO</t>
  </si>
  <si>
    <t>PASSAGEIROS</t>
  </si>
  <si>
    <t>PORTA-CONTENTORES INTEGRAL</t>
  </si>
  <si>
    <t>NAVIO MISTO (C.GERAL E CONTENORES)</t>
  </si>
  <si>
    <t>OUTROS NAVIOS-TANQUE</t>
  </si>
  <si>
    <t>TRANSPORTADOR GAS LIQUEFEITO</t>
  </si>
  <si>
    <t>INVESTIG./EXPLORACAO</t>
  </si>
  <si>
    <t>NAVIO-TANQUE,N.D.</t>
  </si>
  <si>
    <t>RO-RO/PASSAGEIROS</t>
  </si>
  <si>
    <t>JANEIRO /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</si>
</sst>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9" fontId="3" fillId="4" borderId="2" xfId="1" applyFont="1" applyFill="1" applyBorder="1" applyAlignment="1">
      <alignment horizontal="right" vertical="center"/>
    </xf>
    <xf numFmtId="9" fontId="3" fillId="2" borderId="2" xfId="1" applyFont="1" applyFill="1" applyBorder="1" applyAlignment="1">
      <alignment horizontal="right" vertical="center"/>
    </xf>
    <xf numFmtId="9" fontId="2" fillId="3" borderId="2" xfId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right" vertical="center"/>
    </xf>
    <xf numFmtId="165" fontId="3" fillId="5" borderId="2" xfId="0" applyNumberFormat="1" applyFont="1" applyFill="1" applyBorder="1" applyAlignment="1">
      <alignment horizontal="right" vertical="center"/>
    </xf>
    <xf numFmtId="9" fontId="3" fillId="5" borderId="2" xfId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/>
    </xf>
    <xf numFmtId="1" fontId="2" fillId="3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R13" sqref="R13"/>
    </sheetView>
  </sheetViews>
  <sheetFormatPr defaultRowHeight="12.75" x14ac:dyDescent="0.2"/>
  <cols>
    <col min="1" max="1" width="30.85546875" customWidth="1"/>
    <col min="2" max="2" width="5.42578125" hidden="1" customWidth="1"/>
    <col min="3" max="3" width="10" hidden="1" customWidth="1"/>
    <col min="4" max="4" width="11" customWidth="1"/>
    <col min="5" max="5" width="14.7109375" customWidth="1"/>
    <col min="6" max="6" width="5.42578125" hidden="1" customWidth="1"/>
    <col min="7" max="7" width="10" hidden="1" customWidth="1"/>
    <col min="8" max="8" width="11" customWidth="1"/>
    <col min="9" max="9" width="14.7109375" customWidth="1"/>
    <col min="10" max="11" width="8.7109375" customWidth="1"/>
    <col min="12" max="12" width="4.7109375" customWidth="1"/>
  </cols>
  <sheetData>
    <row r="1" spans="1:11" s="1" customFormat="1" ht="12.75" customHeight="1" x14ac:dyDescent="0.15"/>
    <row r="2" spans="1:11" s="1" customFormat="1" ht="18.600000000000001" customHeight="1" x14ac:dyDescent="0.1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" customFormat="1" ht="20.25" customHeight="1" x14ac:dyDescent="0.15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ht="6.95" customHeight="1" x14ac:dyDescent="0.15"/>
    <row r="5" spans="1:11" s="1" customFormat="1" ht="18.2" customHeight="1" x14ac:dyDescent="0.15">
      <c r="A5" s="19" t="s">
        <v>0</v>
      </c>
      <c r="B5" s="27">
        <v>2022</v>
      </c>
      <c r="C5" s="15"/>
      <c r="D5" s="15"/>
      <c r="E5" s="15"/>
      <c r="F5" s="15">
        <v>2023</v>
      </c>
      <c r="G5" s="15"/>
      <c r="H5" s="15"/>
      <c r="I5" s="15"/>
      <c r="J5" s="16" t="s">
        <v>1</v>
      </c>
      <c r="K5" s="16"/>
    </row>
    <row r="6" spans="1:11" s="1" customFormat="1" ht="22.9" customHeight="1" x14ac:dyDescent="0.15">
      <c r="A6" s="19"/>
      <c r="B6" s="16" t="s">
        <v>2</v>
      </c>
      <c r="C6" s="16"/>
      <c r="D6" s="16" t="s">
        <v>30</v>
      </c>
      <c r="E6" s="16"/>
      <c r="F6" s="16" t="s">
        <v>2</v>
      </c>
      <c r="G6" s="16"/>
      <c r="H6" s="16" t="str">
        <f>D6</f>
        <v>JANEIRO / ABRIL</v>
      </c>
      <c r="I6" s="21"/>
      <c r="J6" s="17" t="s">
        <v>3</v>
      </c>
      <c r="K6" s="17"/>
    </row>
    <row r="7" spans="1:11" s="1" customFormat="1" ht="18.2" customHeight="1" x14ac:dyDescent="0.15">
      <c r="A7" s="19"/>
      <c r="B7" s="2" t="s">
        <v>4</v>
      </c>
      <c r="C7" s="2" t="s">
        <v>5</v>
      </c>
      <c r="D7" s="2" t="s">
        <v>4</v>
      </c>
      <c r="E7" s="2" t="s">
        <v>5</v>
      </c>
      <c r="F7" s="2" t="s">
        <v>4</v>
      </c>
      <c r="G7" s="2" t="s">
        <v>5</v>
      </c>
      <c r="H7" s="2" t="s">
        <v>4</v>
      </c>
      <c r="I7" s="2" t="s">
        <v>5</v>
      </c>
      <c r="J7" s="2" t="s">
        <v>4</v>
      </c>
      <c r="K7" s="2" t="s">
        <v>5</v>
      </c>
    </row>
    <row r="8" spans="1:11" s="1" customFormat="1" ht="16.5" customHeight="1" x14ac:dyDescent="0.15">
      <c r="A8" s="3" t="s">
        <v>19</v>
      </c>
      <c r="B8" s="4"/>
      <c r="C8" s="4"/>
      <c r="D8" s="4">
        <v>2</v>
      </c>
      <c r="E8" s="4">
        <v>5756</v>
      </c>
      <c r="F8" s="4"/>
      <c r="G8" s="4"/>
      <c r="H8" s="5">
        <v>2</v>
      </c>
      <c r="I8" s="4">
        <v>12927</v>
      </c>
      <c r="J8" s="12">
        <f>IFERROR(H8/D8-1,"   -   ")</f>
        <v>0</v>
      </c>
      <c r="K8" s="12">
        <f>IFERROR(I8/E8-1,"   -   ")</f>
        <v>1.2458304378040306</v>
      </c>
    </row>
    <row r="9" spans="1:11" s="1" customFormat="1" ht="16.5" customHeight="1" x14ac:dyDescent="0.15">
      <c r="A9" s="3" t="s">
        <v>20</v>
      </c>
      <c r="B9" s="6"/>
      <c r="C9" s="6"/>
      <c r="D9" s="6">
        <v>5</v>
      </c>
      <c r="E9" s="6">
        <v>17722</v>
      </c>
      <c r="F9" s="6"/>
      <c r="G9" s="6"/>
      <c r="H9" s="7">
        <v>6</v>
      </c>
      <c r="I9" s="6">
        <v>21046</v>
      </c>
      <c r="J9" s="13">
        <f t="shared" ref="J9:J25" si="0">IFERROR(H9/D9-1,"   -   ")</f>
        <v>0.19999999999999996</v>
      </c>
      <c r="K9" s="13">
        <f t="shared" ref="K9:K25" si="1">IFERROR(I9/E9-1,"   -   ")</f>
        <v>0.18756348041981719</v>
      </c>
    </row>
    <row r="10" spans="1:11" s="1" customFormat="1" ht="16.5" customHeight="1" x14ac:dyDescent="0.15">
      <c r="A10" s="3" t="s">
        <v>6</v>
      </c>
      <c r="B10" s="4"/>
      <c r="C10" s="4"/>
      <c r="D10" s="4">
        <v>36</v>
      </c>
      <c r="E10" s="4">
        <v>153144</v>
      </c>
      <c r="F10" s="4"/>
      <c r="G10" s="4"/>
      <c r="H10" s="5">
        <v>45</v>
      </c>
      <c r="I10" s="4">
        <v>152731</v>
      </c>
      <c r="J10" s="12">
        <f t="shared" si="0"/>
        <v>0.25</v>
      </c>
      <c r="K10" s="12">
        <f t="shared" si="1"/>
        <v>-2.6968082327744058E-3</v>
      </c>
    </row>
    <row r="11" spans="1:11" s="26" customFormat="1" ht="16.5" customHeight="1" x14ac:dyDescent="0.15">
      <c r="A11" s="22" t="s">
        <v>7</v>
      </c>
      <c r="B11" s="23"/>
      <c r="C11" s="23"/>
      <c r="D11" s="23">
        <v>6</v>
      </c>
      <c r="E11" s="23">
        <v>18185</v>
      </c>
      <c r="F11" s="23"/>
      <c r="G11" s="23"/>
      <c r="H11" s="24">
        <v>9</v>
      </c>
      <c r="I11" s="23">
        <v>15077</v>
      </c>
      <c r="J11" s="25">
        <f t="shared" si="0"/>
        <v>0.5</v>
      </c>
      <c r="K11" s="25">
        <f t="shared" si="1"/>
        <v>-0.17091009073412156</v>
      </c>
    </row>
    <row r="12" spans="1:11" s="1" customFormat="1" ht="16.5" customHeight="1" x14ac:dyDescent="0.15">
      <c r="A12" s="3" t="s">
        <v>8</v>
      </c>
      <c r="B12" s="4"/>
      <c r="C12" s="4"/>
      <c r="D12" s="4">
        <v>4</v>
      </c>
      <c r="E12" s="4">
        <v>4709</v>
      </c>
      <c r="F12" s="4"/>
      <c r="G12" s="4"/>
      <c r="H12" s="5">
        <v>3</v>
      </c>
      <c r="I12" s="4">
        <v>6062</v>
      </c>
      <c r="J12" s="12">
        <f t="shared" si="0"/>
        <v>-0.25</v>
      </c>
      <c r="K12" s="12">
        <f t="shared" si="1"/>
        <v>0.28732214907623699</v>
      </c>
    </row>
    <row r="13" spans="1:11" s="26" customFormat="1" ht="16.5" customHeight="1" x14ac:dyDescent="0.15">
      <c r="A13" s="22" t="s">
        <v>9</v>
      </c>
      <c r="B13" s="23"/>
      <c r="C13" s="23"/>
      <c r="D13" s="23">
        <v>5</v>
      </c>
      <c r="E13" s="23">
        <v>16130</v>
      </c>
      <c r="F13" s="23"/>
      <c r="G13" s="23"/>
      <c r="H13" s="24">
        <v>5</v>
      </c>
      <c r="I13" s="23">
        <v>10845</v>
      </c>
      <c r="J13" s="25">
        <f t="shared" si="0"/>
        <v>0</v>
      </c>
      <c r="K13" s="25">
        <f t="shared" si="1"/>
        <v>-0.32765034097954127</v>
      </c>
    </row>
    <row r="14" spans="1:11" s="1" customFormat="1" ht="16.5" customHeight="1" x14ac:dyDescent="0.15">
      <c r="A14" s="3" t="s">
        <v>27</v>
      </c>
      <c r="B14" s="4"/>
      <c r="C14" s="4"/>
      <c r="D14" s="4">
        <v>1</v>
      </c>
      <c r="E14" s="4">
        <v>3829</v>
      </c>
      <c r="F14" s="4"/>
      <c r="G14" s="4"/>
      <c r="H14" s="5"/>
      <c r="I14" s="4"/>
      <c r="J14" s="12">
        <f t="shared" ref="J14:J15" si="2">IFERROR(H14/D14-1,"   -   ")</f>
        <v>-1</v>
      </c>
      <c r="K14" s="12">
        <f t="shared" ref="K14:K15" si="3">IFERROR(I14/E14-1,"   -   ")</f>
        <v>-1</v>
      </c>
    </row>
    <row r="15" spans="1:11" s="26" customFormat="1" ht="16.5" customHeight="1" x14ac:dyDescent="0.15">
      <c r="A15" s="22" t="s">
        <v>24</v>
      </c>
      <c r="B15" s="23"/>
      <c r="C15" s="23"/>
      <c r="D15" s="23">
        <v>1</v>
      </c>
      <c r="E15" s="23">
        <v>4115</v>
      </c>
      <c r="F15" s="23"/>
      <c r="G15" s="23"/>
      <c r="H15" s="24">
        <v>1</v>
      </c>
      <c r="I15" s="23">
        <v>7039</v>
      </c>
      <c r="J15" s="25">
        <f t="shared" si="2"/>
        <v>0</v>
      </c>
      <c r="K15" s="25">
        <f t="shared" si="3"/>
        <v>0.71057108140947745</v>
      </c>
    </row>
    <row r="16" spans="1:11" s="1" customFormat="1" ht="16.5" customHeight="1" x14ac:dyDescent="0.15">
      <c r="A16" s="3" t="s">
        <v>28</v>
      </c>
      <c r="B16" s="4"/>
      <c r="C16" s="4"/>
      <c r="D16" s="4">
        <v>1</v>
      </c>
      <c r="E16" s="4">
        <v>6026</v>
      </c>
      <c r="F16" s="4"/>
      <c r="G16" s="4"/>
      <c r="H16" s="5"/>
      <c r="I16" s="4"/>
      <c r="J16" s="12"/>
      <c r="K16" s="12"/>
    </row>
    <row r="17" spans="1:11" s="26" customFormat="1" ht="16.5" customHeight="1" x14ac:dyDescent="0.15">
      <c r="A17" s="22" t="s">
        <v>21</v>
      </c>
      <c r="B17" s="23"/>
      <c r="C17" s="23"/>
      <c r="D17" s="23"/>
      <c r="E17" s="23"/>
      <c r="F17" s="23"/>
      <c r="G17" s="23"/>
      <c r="H17" s="24">
        <v>3</v>
      </c>
      <c r="I17" s="23">
        <v>39358</v>
      </c>
      <c r="J17" s="25" t="str">
        <f t="shared" si="0"/>
        <v xml:space="preserve">   -   </v>
      </c>
      <c r="K17" s="25" t="str">
        <f t="shared" si="1"/>
        <v xml:space="preserve">   -   </v>
      </c>
    </row>
    <row r="18" spans="1:11" s="1" customFormat="1" ht="16.5" customHeight="1" x14ac:dyDescent="0.15">
      <c r="A18" s="3" t="s">
        <v>25</v>
      </c>
      <c r="B18" s="4"/>
      <c r="C18" s="4"/>
      <c r="D18" s="4"/>
      <c r="E18" s="4"/>
      <c r="F18" s="4"/>
      <c r="G18" s="4"/>
      <c r="H18" s="5">
        <v>2</v>
      </c>
      <c r="I18" s="4">
        <v>11130</v>
      </c>
      <c r="J18" s="12" t="str">
        <f t="shared" si="0"/>
        <v xml:space="preserve">   -   </v>
      </c>
      <c r="K18" s="12" t="str">
        <f t="shared" si="1"/>
        <v xml:space="preserve">   -   </v>
      </c>
    </row>
    <row r="19" spans="1:11" s="26" customFormat="1" ht="16.5" customHeight="1" x14ac:dyDescent="0.15">
      <c r="A19" s="22" t="s">
        <v>22</v>
      </c>
      <c r="B19" s="23"/>
      <c r="C19" s="23"/>
      <c r="D19" s="23"/>
      <c r="E19" s="23"/>
      <c r="F19" s="23"/>
      <c r="G19" s="23"/>
      <c r="H19" s="24">
        <v>2</v>
      </c>
      <c r="I19" s="23">
        <v>3330</v>
      </c>
      <c r="J19" s="25" t="str">
        <f t="shared" si="0"/>
        <v xml:space="preserve">   -   </v>
      </c>
      <c r="K19" s="25" t="str">
        <f t="shared" si="1"/>
        <v xml:space="preserve">   -   </v>
      </c>
    </row>
    <row r="20" spans="1:11" s="1" customFormat="1" ht="16.5" customHeight="1" x14ac:dyDescent="0.15">
      <c r="A20" s="3" t="s">
        <v>10</v>
      </c>
      <c r="B20" s="4"/>
      <c r="C20" s="4"/>
      <c r="D20" s="4">
        <v>1</v>
      </c>
      <c r="E20" s="4">
        <v>6388</v>
      </c>
      <c r="F20" s="4"/>
      <c r="G20" s="4"/>
      <c r="H20" s="5">
        <v>2</v>
      </c>
      <c r="I20" s="4">
        <v>11418</v>
      </c>
      <c r="J20" s="12">
        <f t="shared" si="0"/>
        <v>1</v>
      </c>
      <c r="K20" s="12">
        <f t="shared" si="1"/>
        <v>0.78741390106449582</v>
      </c>
    </row>
    <row r="21" spans="1:11" s="26" customFormat="1" ht="16.5" customHeight="1" x14ac:dyDescent="0.15">
      <c r="A21" s="22" t="s">
        <v>23</v>
      </c>
      <c r="B21" s="23"/>
      <c r="C21" s="23"/>
      <c r="D21" s="23">
        <v>4</v>
      </c>
      <c r="E21" s="23">
        <v>37738</v>
      </c>
      <c r="F21" s="23"/>
      <c r="G21" s="23"/>
      <c r="H21" s="24">
        <v>3</v>
      </c>
      <c r="I21" s="23">
        <v>27678</v>
      </c>
      <c r="J21" s="25">
        <f t="shared" si="0"/>
        <v>-0.25</v>
      </c>
      <c r="K21" s="25">
        <f t="shared" si="1"/>
        <v>-0.26657480523610155</v>
      </c>
    </row>
    <row r="22" spans="1:11" s="1" customFormat="1" ht="16.5" customHeight="1" x14ac:dyDescent="0.15">
      <c r="A22" s="3" t="s">
        <v>11</v>
      </c>
      <c r="B22" s="4"/>
      <c r="C22" s="4"/>
      <c r="D22" s="4">
        <v>3</v>
      </c>
      <c r="E22" s="4">
        <v>14461</v>
      </c>
      <c r="F22" s="4"/>
      <c r="G22" s="4"/>
      <c r="H22" s="5">
        <v>2</v>
      </c>
      <c r="I22" s="4">
        <v>1351</v>
      </c>
      <c r="J22" s="12">
        <f t="shared" si="0"/>
        <v>-0.33333333333333337</v>
      </c>
      <c r="K22" s="12">
        <f t="shared" si="1"/>
        <v>-0.90657630869234496</v>
      </c>
    </row>
    <row r="23" spans="1:11" s="26" customFormat="1" ht="16.5" customHeight="1" x14ac:dyDescent="0.15">
      <c r="A23" s="22" t="s">
        <v>29</v>
      </c>
      <c r="B23" s="23"/>
      <c r="C23" s="23"/>
      <c r="D23" s="23">
        <v>1</v>
      </c>
      <c r="E23" s="23">
        <v>26375</v>
      </c>
      <c r="F23" s="23"/>
      <c r="G23" s="23"/>
      <c r="H23" s="24"/>
      <c r="I23" s="23"/>
      <c r="J23" s="25">
        <f t="shared" ref="J23" si="4">IFERROR(H23/D23-1,"   -   ")</f>
        <v>-1</v>
      </c>
      <c r="K23" s="25">
        <f t="shared" ref="K23" si="5">IFERROR(I23/E23-1,"   -   ")</f>
        <v>-1</v>
      </c>
    </row>
    <row r="24" spans="1:11" s="1" customFormat="1" ht="16.5" customHeight="1" x14ac:dyDescent="0.15">
      <c r="A24" s="3" t="s">
        <v>26</v>
      </c>
      <c r="B24" s="4"/>
      <c r="C24" s="4"/>
      <c r="D24" s="4">
        <v>2</v>
      </c>
      <c r="E24" s="4">
        <v>12927</v>
      </c>
      <c r="F24" s="4"/>
      <c r="G24" s="4"/>
      <c r="H24" s="5">
        <v>1</v>
      </c>
      <c r="I24" s="4">
        <v>8009</v>
      </c>
      <c r="J24" s="12">
        <f t="shared" ref="J24" si="6">IFERROR(H24/D24-1,"   -   ")</f>
        <v>-0.5</v>
      </c>
      <c r="K24" s="12">
        <f t="shared" ref="K24" si="7">IFERROR(I24/E24-1,"   -   ")</f>
        <v>-0.38044403187127718</v>
      </c>
    </row>
    <row r="25" spans="1:11" s="26" customFormat="1" ht="16.5" customHeight="1" x14ac:dyDescent="0.15">
      <c r="A25" s="22" t="s">
        <v>12</v>
      </c>
      <c r="B25" s="23"/>
      <c r="C25" s="23"/>
      <c r="D25" s="23">
        <v>1</v>
      </c>
      <c r="E25" s="23">
        <v>11246</v>
      </c>
      <c r="F25" s="23"/>
      <c r="G25" s="23"/>
      <c r="H25" s="24">
        <v>1</v>
      </c>
      <c r="I25" s="23">
        <v>8009</v>
      </c>
      <c r="J25" s="25">
        <f t="shared" si="0"/>
        <v>0</v>
      </c>
      <c r="K25" s="25">
        <f t="shared" si="1"/>
        <v>-0.28783567490663342</v>
      </c>
    </row>
    <row r="26" spans="1:11" s="1" customFormat="1" ht="18.2" customHeight="1" x14ac:dyDescent="0.15">
      <c r="A26" s="8" t="s">
        <v>13</v>
      </c>
      <c r="B26" s="9">
        <f>SUM(B8:B25)</f>
        <v>0</v>
      </c>
      <c r="C26" s="9">
        <f t="shared" ref="C26:I26" si="8">SUM(C8:C25)</f>
        <v>0</v>
      </c>
      <c r="D26" s="9">
        <f t="shared" si="8"/>
        <v>73</v>
      </c>
      <c r="E26" s="9">
        <f t="shared" si="8"/>
        <v>338751</v>
      </c>
      <c r="F26" s="9">
        <f t="shared" si="8"/>
        <v>0</v>
      </c>
      <c r="G26" s="9">
        <f t="shared" si="8"/>
        <v>0</v>
      </c>
      <c r="H26" s="9">
        <f t="shared" si="8"/>
        <v>87</v>
      </c>
      <c r="I26" s="9">
        <f t="shared" si="8"/>
        <v>336010</v>
      </c>
      <c r="J26" s="14">
        <f>IFERROR(H26/D26-1,"   -   ")</f>
        <v>0.19178082191780832</v>
      </c>
      <c r="K26" s="14">
        <f>IFERROR(I26/E26-1,"   -   ")</f>
        <v>-8.0914890288146246E-3</v>
      </c>
    </row>
    <row r="27" spans="1:11" s="1" customFormat="1" ht="28.7" customHeight="1" x14ac:dyDescent="0.15"/>
    <row r="28" spans="1:11" s="1" customFormat="1" ht="18.2" customHeight="1" x14ac:dyDescent="0.15">
      <c r="A28" s="19" t="s">
        <v>14</v>
      </c>
      <c r="B28" s="15">
        <v>2022</v>
      </c>
      <c r="C28" s="15"/>
      <c r="D28" s="15"/>
      <c r="E28" s="15"/>
      <c r="F28" s="15">
        <v>2023</v>
      </c>
      <c r="G28" s="15"/>
      <c r="H28" s="15"/>
      <c r="I28" s="15"/>
      <c r="J28" s="16" t="s">
        <v>1</v>
      </c>
      <c r="K28" s="16"/>
    </row>
    <row r="29" spans="1:11" s="1" customFormat="1" ht="22.9" customHeight="1" x14ac:dyDescent="0.15">
      <c r="A29" s="19"/>
      <c r="B29" s="16" t="s">
        <v>2</v>
      </c>
      <c r="C29" s="16"/>
      <c r="D29" s="16" t="str">
        <f>D6</f>
        <v>JANEIRO / ABRIL</v>
      </c>
      <c r="E29" s="21"/>
      <c r="F29" s="21" t="s">
        <v>2</v>
      </c>
      <c r="G29" s="21"/>
      <c r="H29" s="16" t="str">
        <f>D6</f>
        <v>JANEIRO / ABRIL</v>
      </c>
      <c r="I29" s="21"/>
      <c r="J29" s="17" t="s">
        <v>3</v>
      </c>
      <c r="K29" s="17"/>
    </row>
    <row r="30" spans="1:11" s="1" customFormat="1" ht="18.2" customHeight="1" x14ac:dyDescent="0.15">
      <c r="A30" s="19"/>
      <c r="B30" s="2" t="s">
        <v>4</v>
      </c>
      <c r="C30" s="2" t="s">
        <v>5</v>
      </c>
      <c r="D30" s="2" t="s">
        <v>4</v>
      </c>
      <c r="E30" s="2" t="s">
        <v>5</v>
      </c>
      <c r="F30" s="2" t="s">
        <v>4</v>
      </c>
      <c r="G30" s="2" t="s">
        <v>5</v>
      </c>
      <c r="H30" s="2" t="s">
        <v>4</v>
      </c>
      <c r="I30" s="2" t="s">
        <v>5</v>
      </c>
      <c r="J30" s="2" t="s">
        <v>4</v>
      </c>
      <c r="K30" s="2" t="s">
        <v>5</v>
      </c>
    </row>
    <row r="31" spans="1:11" s="1" customFormat="1" ht="16.5" customHeight="1" x14ac:dyDescent="0.15">
      <c r="A31" s="3" t="s">
        <v>15</v>
      </c>
      <c r="B31" s="5"/>
      <c r="C31" s="4"/>
      <c r="D31" s="5">
        <v>51</v>
      </c>
      <c r="E31" s="4">
        <v>234122</v>
      </c>
      <c r="F31" s="10"/>
      <c r="G31" s="4"/>
      <c r="H31" s="5">
        <v>58</v>
      </c>
      <c r="I31" s="4">
        <v>228182</v>
      </c>
      <c r="J31" s="12">
        <f t="shared" ref="J31:J33" si="9">IFERROR(H31/D31-1,"   -   ")</f>
        <v>0.13725490196078427</v>
      </c>
      <c r="K31" s="12">
        <f t="shared" ref="K31:K33" si="10">IFERROR(I31/E31-1,"   -   ")</f>
        <v>-2.5371387567165837E-2</v>
      </c>
    </row>
    <row r="32" spans="1:11" s="1" customFormat="1" ht="16.5" customHeight="1" x14ac:dyDescent="0.15">
      <c r="A32" s="3" t="s">
        <v>16</v>
      </c>
      <c r="B32" s="7"/>
      <c r="C32" s="6"/>
      <c r="D32" s="7">
        <v>22</v>
      </c>
      <c r="E32" s="6">
        <v>104629</v>
      </c>
      <c r="F32" s="11"/>
      <c r="G32" s="6"/>
      <c r="H32" s="7">
        <v>28</v>
      </c>
      <c r="I32" s="6">
        <v>99819</v>
      </c>
      <c r="J32" s="13">
        <f t="shared" si="9"/>
        <v>0.27272727272727271</v>
      </c>
      <c r="K32" s="13">
        <f t="shared" si="10"/>
        <v>-4.5971958061340579E-2</v>
      </c>
    </row>
    <row r="33" spans="1:11" s="1" customFormat="1" ht="18.2" customHeight="1" x14ac:dyDescent="0.15">
      <c r="A33" s="8" t="s">
        <v>13</v>
      </c>
      <c r="B33" s="9"/>
      <c r="C33" s="9"/>
      <c r="D33" s="9">
        <f t="shared" ref="D33:E33" si="11">SUM(D31:D32)</f>
        <v>73</v>
      </c>
      <c r="E33" s="9">
        <f t="shared" si="11"/>
        <v>338751</v>
      </c>
      <c r="F33" s="9"/>
      <c r="G33" s="9"/>
      <c r="H33" s="9">
        <f>SUM(H31:H32)</f>
        <v>86</v>
      </c>
      <c r="I33" s="9">
        <f>SUM(I31:I32)</f>
        <v>328001</v>
      </c>
      <c r="J33" s="14">
        <f t="shared" si="9"/>
        <v>0.17808219178082196</v>
      </c>
      <c r="K33" s="14">
        <f t="shared" si="10"/>
        <v>-3.1734223662808425E-2</v>
      </c>
    </row>
    <row r="34" spans="1:11" s="1" customFormat="1" ht="28.7" customHeight="1" x14ac:dyDescent="0.15"/>
  </sheetData>
  <mergeCells count="20">
    <mergeCell ref="A2:K2"/>
    <mergeCell ref="A28:A30"/>
    <mergeCell ref="A3:K3"/>
    <mergeCell ref="A5:A7"/>
    <mergeCell ref="B28:E28"/>
    <mergeCell ref="B29:C29"/>
    <mergeCell ref="B5:E5"/>
    <mergeCell ref="B6:C6"/>
    <mergeCell ref="D29:E29"/>
    <mergeCell ref="D6:E6"/>
    <mergeCell ref="F28:I28"/>
    <mergeCell ref="F29:G29"/>
    <mergeCell ref="F5:I5"/>
    <mergeCell ref="F6:G6"/>
    <mergeCell ref="H29:I29"/>
    <mergeCell ref="H6:I6"/>
    <mergeCell ref="J28:K28"/>
    <mergeCell ref="J29:K29"/>
    <mergeCell ref="J5:K5"/>
    <mergeCell ref="J6:K6"/>
  </mergeCells>
  <printOptions horizontalCentered="1"/>
  <pageMargins left="0.51181102362204722" right="0.51181102362204722" top="1.7322834645669292" bottom="0.74803149606299213" header="0.31496062992125984" footer="0.31496062992125984"/>
  <pageSetup paperSize="9" scale="87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2023-03-29T09:40:41Z</cp:lastPrinted>
  <dcterms:created xsi:type="dcterms:W3CDTF">2010-03-23T10:34:53Z</dcterms:created>
  <dcterms:modified xsi:type="dcterms:W3CDTF">2023-05-17T10:54:27Z</dcterms:modified>
</cp:coreProperties>
</file>