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D960C7DC-7AEC-4CCE-A328-0B04234A76AD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<sst xmlns="http://schemas.openxmlformats.org/spreadsheetml/2006/main" count="32" uniqueCount="19">
  <si>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</si>
  <si>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</si>
  <si>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</si>
  <si>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</si>
  <si>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</si>
  <si>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</si>
  <si>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</si>
  <si>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</si>
  <si>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</si>
  <si>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</si>
  <si>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</si>
  <si>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</si>
  <si>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</si>
  <si>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</si>
  <si>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</si>
  <si>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</si>
  <si>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</si>
  <si>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JUNHO</t>
  </si>
  <si>
    <t>JANEIRO/JUNHO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</si>
</sst>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true" workbookViewId="0">
      <selection activeCell="L22" sqref="L22"/>
    </sheetView>
  </sheetViews>
  <sheetFormatPr defaultRowHeight="12.75" x14ac:dyDescent="0.2"/>
  <cols>
    <col min="1" max="1" customWidth="true" width="21.28515625" collapsed="true"/>
    <col min="2" max="2" customWidth="true" width="7.42578125" collapsed="true"/>
    <col min="3" max="3" customWidth="true" width="8.140625" collapsed="true"/>
    <col min="4" max="4" customWidth="true" width="8.0" collapsed="true"/>
    <col min="5" max="5" customWidth="true" width="8.85546875" collapsed="true"/>
    <col min="6" max="6" customWidth="true" width="9.140625" collapsed="true"/>
    <col min="7" max="7" customWidth="true" width="9.5703125" collapsed="true"/>
    <col min="8" max="8" customWidth="true" width="7.7109375" collapsed="true"/>
    <col min="9" max="10" customWidth="true" width="8.0" collapsed="true"/>
    <col min="11" max="11" customWidth="true" width="8.140625" collapsed="true"/>
    <col min="12" max="12" customWidth="true" width="10.0" collapsed="true"/>
    <col min="13" max="13" customWidth="true" width="9.140625" collapsed="true"/>
    <col min="14" max="14" customWidth="true" width="7.5703125" collapsed="true"/>
    <col min="15" max="15" bestFit="true" customWidth="true" width="8.5703125" collapsed="true"/>
    <col min="16" max="16" customWidth="true" width="8.140625" collapsed="true"/>
    <col min="17" max="17" customWidth="true" width="4.85546875" collapsed="true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 xml:space="preserve"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JUNHO</v>
      </c>
      <c r="I7" s="19"/>
      <c r="J7" s="19"/>
      <c r="K7" s="21" t="str">
        <f>E7</f>
        <v>JANEIRO/JUNHO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 t="n">
        <f>SUM(B10:B12)</f>
        <v>13292.391</v>
      </c>
      <c r="C9" s="5" t="n">
        <f t="shared" ref="C9:M9" si="0">SUM(C10:C12)</f>
        <v>18.4</v>
      </c>
      <c r="D9" s="5" t="n">
        <f t="shared" si="0"/>
        <v>13310.791</v>
      </c>
      <c r="E9" s="5" t="n">
        <f t="shared" si="0"/>
        <v>77331.378</v>
      </c>
      <c r="F9" s="5" t="n">
        <f t="shared" si="0"/>
        <v>4249.563</v>
      </c>
      <c r="G9" s="5" t="n">
        <f t="shared" si="0"/>
        <v>81580.941</v>
      </c>
      <c r="H9" s="5" t="n">
        <f t="shared" si="0"/>
        <v>13538.826000000001</v>
      </c>
      <c r="I9" s="5" t="n">
        <f t="shared" si="0"/>
        <v>9.2</v>
      </c>
      <c r="J9" s="5" t="n">
        <f t="shared" si="0"/>
        <v>13548.026</v>
      </c>
      <c r="K9" s="5" t="n">
        <f t="shared" si="0"/>
        <v>76689.007</v>
      </c>
      <c r="L9" s="5" t="n">
        <f t="shared" si="0"/>
        <v>3768.065</v>
      </c>
      <c r="M9" s="5" t="n">
        <f t="shared" si="0"/>
        <v>80457.072</v>
      </c>
      <c r="N9" s="13" t="n">
        <f>IFERROR((K9-E9)/E9,"-")</f>
        <v>-0.008306731583135623</v>
      </c>
      <c r="O9" s="13" t="n">
        <f t="shared" ref="O9:P15" si="1">IFERROR((L9-F9)/F9,"-")</f>
        <v>-0.11330529750941451</v>
      </c>
      <c r="P9" s="13" t="n">
        <f t="shared" si="1"/>
        <v>-0.013776122047918104</v>
      </c>
    </row>
    <row r="10" spans="1:16" s="1" customFormat="1" ht="15" customHeight="1" x14ac:dyDescent="0.15">
      <c r="A10" s="9" t="s">
        <v>5</v>
      </c>
      <c r="B10" s="6" t="n">
        <v>13229.999</v>
      </c>
      <c r="C10" s="6" t="n">
        <v>0.0</v>
      </c>
      <c r="D10" s="6" t="n">
        <v>13229.999</v>
      </c>
      <c r="E10" s="6" t="n">
        <v>77082.514</v>
      </c>
      <c r="F10" s="6" t="n">
        <v>4183.893</v>
      </c>
      <c r="G10" s="6" t="n">
        <v>81266.407</v>
      </c>
      <c r="H10" s="6" t="n">
        <v>13507.226</v>
      </c>
      <c r="I10" s="6" t="n">
        <v>0.0</v>
      </c>
      <c r="J10" s="6" t="n">
        <v>13507.226</v>
      </c>
      <c r="K10" s="6" t="n">
        <v>76565.107</v>
      </c>
      <c r="L10" s="6" t="n">
        <v>3722.065</v>
      </c>
      <c r="M10" s="6" t="n">
        <v>80287.172</v>
      </c>
      <c r="N10" s="11" t="n">
        <f>IFERROR((K10-E10)/E10,"-")</f>
        <v>-0.006712378374166572</v>
      </c>
      <c r="O10" s="11" t="n">
        <f t="shared" si="1"/>
        <v>-0.11038236398492982</v>
      </c>
      <c r="P10" s="11" t="n">
        <f t="shared" si="1"/>
        <v>-0.012049689855243637</v>
      </c>
    </row>
    <row r="11" spans="1:16" s="1" customFormat="1" ht="15" customHeight="1" x14ac:dyDescent="0.15">
      <c r="A11" s="9" t="s">
        <v>6</v>
      </c>
      <c r="B11" s="6" t="n">
        <v>0.0</v>
      </c>
      <c r="C11" s="6" t="n">
        <v>0.0</v>
      </c>
      <c r="D11" s="6" t="n">
        <v>0.0</v>
      </c>
      <c r="E11" s="6" t="n">
        <v>109.11000000000001</v>
      </c>
      <c r="F11" s="6" t="n">
        <v>0.0</v>
      </c>
      <c r="G11" s="6" t="n">
        <v>109.11000000000001</v>
      </c>
      <c r="H11" s="6" t="n">
        <v>0.0</v>
      </c>
      <c r="I11" s="6" t="n">
        <v>0.0</v>
      </c>
      <c r="J11" s="6" t="n">
        <v>0.0</v>
      </c>
      <c r="K11" s="6" t="n">
        <v>40.0</v>
      </c>
      <c r="L11" s="6" t="n">
        <v>0.0</v>
      </c>
      <c r="M11" s="6" t="n">
        <v>40.0</v>
      </c>
      <c r="N11" s="11" t="n">
        <f t="shared" ref="N11:N15" si="2">IFERROR((K11-E11)/E11,"-")</f>
        <v>-0.6333974887727981</v>
      </c>
      <c r="O11" s="11" t="str">
        <f t="shared" si="1"/>
        <v>-</v>
      </c>
      <c r="P11" s="11" t="n">
        <f t="shared" si="1"/>
        <v>-0.6333974887727981</v>
      </c>
    </row>
    <row r="12" spans="1:16" s="1" customFormat="1" ht="15" customHeight="1" x14ac:dyDescent="0.15">
      <c r="A12" s="9" t="s">
        <v>12</v>
      </c>
      <c r="B12" s="6" t="n">
        <v>62.392</v>
      </c>
      <c r="C12" s="6" t="n">
        <v>18.4</v>
      </c>
      <c r="D12" s="6" t="n">
        <v>80.792</v>
      </c>
      <c r="E12" s="6" t="n">
        <v>139.754</v>
      </c>
      <c r="F12" s="6" t="n">
        <v>65.67</v>
      </c>
      <c r="G12" s="6" t="n">
        <v>205.424</v>
      </c>
      <c r="H12" s="6" t="n">
        <v>31.6</v>
      </c>
      <c r="I12" s="6" t="n">
        <v>9.2</v>
      </c>
      <c r="J12" s="6" t="n">
        <v>40.8</v>
      </c>
      <c r="K12" s="6" t="n">
        <v>83.9</v>
      </c>
      <c r="L12" s="6" t="n">
        <v>46.0</v>
      </c>
      <c r="M12" s="6" t="n">
        <v>129.9</v>
      </c>
      <c r="N12" s="11" t="n">
        <f t="shared" si="2"/>
        <v>-0.39965940151981333</v>
      </c>
      <c r="O12" s="11" t="n">
        <f t="shared" si="1"/>
        <v>-0.29952794274402317</v>
      </c>
      <c r="P12" s="11" t="n">
        <f t="shared" si="1"/>
        <v>-0.36764934963782225</v>
      </c>
    </row>
    <row r="13" spans="1:16" s="1" customFormat="1" ht="18.2" customHeight="1" x14ac:dyDescent="0.15">
      <c r="A13" s="4" t="s">
        <v>7</v>
      </c>
      <c r="B13" s="5" t="n">
        <v>5307.94</v>
      </c>
      <c r="C13" s="5" t="n">
        <v>4941.429</v>
      </c>
      <c r="D13" s="5" t="n">
        <v>10249.369</v>
      </c>
      <c r="E13" s="5" t="n">
        <v>12805.9</v>
      </c>
      <c r="F13" s="5" t="n">
        <v>48134.706</v>
      </c>
      <c r="G13" s="5" t="n">
        <v>60940.606</v>
      </c>
      <c r="H13" s="5" t="n">
        <v>0.0</v>
      </c>
      <c r="I13" s="5" t="n">
        <v>9050.0</v>
      </c>
      <c r="J13" s="5" t="n">
        <v>9050.0</v>
      </c>
      <c r="K13" s="5" t="n">
        <v>8424.96</v>
      </c>
      <c r="L13" s="5" t="n">
        <v>60424.098</v>
      </c>
      <c r="M13" s="5" t="n">
        <v>68849.058</v>
      </c>
      <c r="N13" s="11" t="n">
        <f t="shared" si="2"/>
        <v>-0.3421032492835334</v>
      </c>
      <c r="O13" s="11" t="n">
        <f t="shared" si="1"/>
        <v>0.2553124973901368</v>
      </c>
      <c r="P13" s="11" t="n">
        <f t="shared" si="1"/>
        <v>0.12977311055948484</v>
      </c>
    </row>
    <row r="14" spans="1:16" s="1" customFormat="1" ht="18.2" customHeight="1" x14ac:dyDescent="0.15">
      <c r="A14" s="4" t="s">
        <v>8</v>
      </c>
      <c r="B14" s="5" t="n">
        <v>0.0</v>
      </c>
      <c r="C14" s="5" t="n">
        <v>6028.21</v>
      </c>
      <c r="D14" s="5" t="n">
        <v>6028.21</v>
      </c>
      <c r="E14" s="5" t="n">
        <v>0.0</v>
      </c>
      <c r="F14" s="5" t="n">
        <v>12557.598</v>
      </c>
      <c r="G14" s="5" t="n">
        <v>12557.598</v>
      </c>
      <c r="H14" s="5" t="n">
        <v>0.0</v>
      </c>
      <c r="I14" s="5" t="n">
        <v>3500.0</v>
      </c>
      <c r="J14" s="5" t="n">
        <v>3500.0</v>
      </c>
      <c r="K14" s="5" t="n">
        <v>0.0</v>
      </c>
      <c r="L14" s="5" t="n">
        <v>16413.623</v>
      </c>
      <c r="M14" s="5" t="n">
        <v>16413.623</v>
      </c>
      <c r="N14" s="11" t="str">
        <f t="shared" si="2"/>
        <v>-</v>
      </c>
      <c r="O14" s="11" t="n">
        <f t="shared" si="1"/>
        <v>0.3070670840076263</v>
      </c>
      <c r="P14" s="11" t="n">
        <f t="shared" si="1"/>
        <v>0.3070670840076263</v>
      </c>
    </row>
    <row r="15" spans="1:16" s="1" customFormat="1" ht="21.95" customHeight="1" x14ac:dyDescent="0.15">
      <c r="A15" s="7" t="s">
        <v>9</v>
      </c>
      <c r="B15" s="8" t="n">
        <f>SUM(B9,B13,B14)</f>
        <v>18600.331</v>
      </c>
      <c r="C15" s="8" t="n">
        <f t="shared" ref="C15:M15" si="3">SUM(C9,C13,C14)</f>
        <v>10988.039</v>
      </c>
      <c r="D15" s="8" t="n">
        <f t="shared" si="3"/>
        <v>29588.37</v>
      </c>
      <c r="E15" s="8" t="n">
        <f t="shared" si="3"/>
        <v>90137.27799999999</v>
      </c>
      <c r="F15" s="8" t="n">
        <f t="shared" si="3"/>
        <v>64941.867</v>
      </c>
      <c r="G15" s="8" t="n">
        <f t="shared" si="3"/>
        <v>155079.14500000002</v>
      </c>
      <c r="H15" s="8" t="n">
        <f t="shared" si="3"/>
        <v>13538.826000000001</v>
      </c>
      <c r="I15" s="8" t="n">
        <f t="shared" si="3"/>
        <v>12559.2</v>
      </c>
      <c r="J15" s="8" t="n">
        <f t="shared" si="3"/>
        <v>26098.025999999998</v>
      </c>
      <c r="K15" s="8" t="n">
        <f t="shared" si="3"/>
        <v>85113.967</v>
      </c>
      <c r="L15" s="8" t="n">
        <f t="shared" si="3"/>
        <v>80605.786</v>
      </c>
      <c r="M15" s="8" t="n">
        <f t="shared" si="3"/>
        <v>165719.753</v>
      </c>
      <c r="N15" s="12" t="n">
        <f t="shared" si="2"/>
        <v>-0.0557295617469166</v>
      </c>
      <c r="O15" s="12" t="n">
        <f t="shared" si="1"/>
        <v>0.24119908656152425</v>
      </c>
      <c r="P15" s="12" t="n">
        <f t="shared" si="1"/>
        <v>0.06861404865238313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2024-12-03T17:35:13Z</cp:lastPrinted>
  <dcterms:modified xsi:type="dcterms:W3CDTF">2024-12-03T17:35:17Z</dcterms:modified>
</cp:coreProperties>
</file>