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D960C7DC-7AEC-4CCE-A328-0B04234A76AD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<sst xmlns="http://schemas.openxmlformats.org/spreadsheetml/2006/main" count="32" uniqueCount="19">
  <si>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</si>
  <si>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</si>
  <si>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</si>
  <si>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</si>
  <si>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</si>
  <si>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</si>
  <si>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</si>
  <si>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</si>
  <si>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</si>
  <si>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</si>
  <si>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</si>
  <si>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</si>
  <si>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</si>
  <si>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</si>
  <si>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</si>
  <si>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2025</t>
  </si>
  <si>
    <t>2026</t>
  </si>
  <si>
    <t>MAIO</t>
  </si>
  <si>
    <t>JANEIRO/MAIO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</si>
</sst>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Zeros="0" tabSelected="true" workbookViewId="0">
      <selection activeCell="L22" sqref="L22"/>
    </sheetView>
  </sheetViews>
  <sheetFormatPr defaultRowHeight="12.75" x14ac:dyDescent="0.2"/>
  <cols>
    <col min="1" max="1" customWidth="true" width="21.28515625" collapsed="true"/>
    <col min="2" max="2" customWidth="true" width="7.42578125" collapsed="true"/>
    <col min="3" max="3" customWidth="true" width="8.140625" collapsed="true"/>
    <col min="4" max="4" customWidth="true" width="8.0" collapsed="true"/>
    <col min="5" max="5" customWidth="true" width="8.85546875" collapsed="true"/>
    <col min="6" max="6" customWidth="true" width="9.140625" collapsed="true"/>
    <col min="7" max="7" customWidth="true" width="9.5703125" collapsed="true"/>
    <col min="8" max="8" customWidth="true" width="7.7109375" collapsed="true"/>
    <col min="9" max="10" customWidth="true" width="8.0" collapsed="true"/>
    <col min="11" max="11" customWidth="true" width="8.140625" collapsed="true"/>
    <col min="12" max="12" customWidth="true" width="10.0" collapsed="true"/>
    <col min="13" max="13" customWidth="true" width="9.140625" collapsed="true"/>
    <col min="14" max="14" customWidth="true" width="7.5703125" collapsed="true"/>
    <col min="15" max="15" bestFit="true" customWidth="true" width="8.5703125" collapsed="true"/>
    <col min="16" max="16" customWidth="true" width="8.140625" collapsed="true"/>
    <col min="17" max="17" customWidth="true" width="4.85546875" collapsed="true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 xml:space="preserve">2026 / 2025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MAIO</v>
      </c>
      <c r="I7" s="19"/>
      <c r="J7" s="19"/>
      <c r="K7" s="21" t="str">
        <f>E7</f>
        <v>JANEIRO/MAIO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 t="n">
        <f>SUM(B10:B12)</f>
        <v>8534.549</v>
      </c>
      <c r="C9" s="5" t="n">
        <f t="shared" ref="C9:M9" si="0">SUM(C10:C12)</f>
        <v>0.0</v>
      </c>
      <c r="D9" s="5" t="n">
        <f t="shared" si="0"/>
        <v>8534.549</v>
      </c>
      <c r="E9" s="5" t="n">
        <f t="shared" si="0"/>
        <v>63150.181000000004</v>
      </c>
      <c r="F9" s="5" t="n">
        <f t="shared" si="0"/>
        <v>3758.8650000000002</v>
      </c>
      <c r="G9" s="5" t="n">
        <f t="shared" si="0"/>
        <v>66909.046</v>
      </c>
      <c r="H9" s="5" t="n">
        <f t="shared" si="0"/>
        <v>11956.519</v>
      </c>
      <c r="I9" s="5" t="n">
        <f t="shared" si="0"/>
        <v>1002.727</v>
      </c>
      <c r="J9" s="5" t="n">
        <f t="shared" si="0"/>
        <v>12959.246</v>
      </c>
      <c r="K9" s="5" t="n">
        <f t="shared" si="0"/>
        <v>63695.679</v>
      </c>
      <c r="L9" s="5" t="n">
        <f t="shared" si="0"/>
        <v>2673.4680000000003</v>
      </c>
      <c r="M9" s="5" t="n">
        <f t="shared" si="0"/>
        <v>66369.147</v>
      </c>
      <c r="N9" s="13" t="n">
        <f>IFERROR((K9-E9)/E9,"-")</f>
        <v>0.008638106674626828</v>
      </c>
      <c r="O9" s="13" t="n">
        <f t="shared" ref="O9:P15" si="1">IFERROR((L9-F9)/F9,"-")</f>
        <v>-0.28875657944618915</v>
      </c>
      <c r="P9" s="13" t="n">
        <f t="shared" si="1"/>
        <v>-0.008069148079020658</v>
      </c>
    </row>
    <row r="10" spans="1:16" s="1" customFormat="1" ht="15" customHeight="1" x14ac:dyDescent="0.15">
      <c r="A10" s="9" t="s">
        <v>5</v>
      </c>
      <c r="B10" s="6" t="n">
        <v>8534.549</v>
      </c>
      <c r="C10" s="6" t="n">
        <v>0.0</v>
      </c>
      <c r="D10" s="6" t="n">
        <v>8534.549</v>
      </c>
      <c r="E10" s="6" t="n">
        <v>63057.881</v>
      </c>
      <c r="F10" s="6" t="n">
        <v>3722.065</v>
      </c>
      <c r="G10" s="6" t="n">
        <v>66779.946</v>
      </c>
      <c r="H10" s="6" t="n">
        <v>11936.119</v>
      </c>
      <c r="I10" s="6" t="n">
        <v>984.327</v>
      </c>
      <c r="J10" s="6" t="n">
        <v>12920.446</v>
      </c>
      <c r="K10" s="6" t="n">
        <v>63588.679</v>
      </c>
      <c r="L10" s="6" t="n">
        <v>2563.068</v>
      </c>
      <c r="M10" s="6" t="n">
        <v>66151.747</v>
      </c>
      <c r="N10" s="11" t="n">
        <f>IFERROR((K10-E10)/E10,"-")</f>
        <v>0.008417631413906775</v>
      </c>
      <c r="O10" s="11" t="n">
        <f t="shared" si="1"/>
        <v>-0.31138548090911894</v>
      </c>
      <c r="P10" s="11" t="n">
        <f t="shared" si="1"/>
        <v>-0.009407000718449118</v>
      </c>
    </row>
    <row r="11" spans="1:16" s="1" customFormat="1" ht="15" customHeight="1" x14ac:dyDescent="0.15">
      <c r="A11" s="9" t="s">
        <v>6</v>
      </c>
      <c r="B11" s="6" t="n">
        <v>0.0</v>
      </c>
      <c r="C11" s="6" t="n">
        <v>0.0</v>
      </c>
      <c r="D11" s="6" t="n">
        <v>0.0</v>
      </c>
      <c r="E11" s="6" t="n">
        <v>40.0</v>
      </c>
      <c r="F11" s="6" t="n">
        <v>0.0</v>
      </c>
      <c r="G11" s="6" t="n">
        <v>40.0</v>
      </c>
      <c r="H11" s="6" t="n">
        <v>0.0</v>
      </c>
      <c r="I11" s="6" t="n">
        <v>0.0</v>
      </c>
      <c r="J11" s="6" t="n">
        <v>0.0</v>
      </c>
      <c r="K11" s="6" t="n">
        <v>0.0</v>
      </c>
      <c r="L11" s="6" t="n">
        <v>0.0</v>
      </c>
      <c r="M11" s="6" t="n">
        <v>0.0</v>
      </c>
      <c r="N11" s="11" t="n">
        <f t="shared" ref="N11:N15" si="2">IFERROR((K11-E11)/E11,"-")</f>
        <v>-1.0</v>
      </c>
      <c r="O11" s="11" t="str">
        <f t="shared" si="1"/>
        <v>-</v>
      </c>
      <c r="P11" s="11" t="n">
        <f t="shared" si="1"/>
        <v>-1.0</v>
      </c>
    </row>
    <row r="12" spans="1:16" s="1" customFormat="1" ht="15" customHeight="1" x14ac:dyDescent="0.15">
      <c r="A12" s="9" t="s">
        <v>12</v>
      </c>
      <c r="B12" s="6" t="n">
        <v>0.0</v>
      </c>
      <c r="C12" s="6" t="n">
        <v>0.0</v>
      </c>
      <c r="D12" s="6" t="n">
        <v>0.0</v>
      </c>
      <c r="E12" s="6" t="n">
        <v>52.3</v>
      </c>
      <c r="F12" s="6" t="n">
        <v>36.8</v>
      </c>
      <c r="G12" s="6" t="n">
        <v>89.1</v>
      </c>
      <c r="H12" s="6" t="n">
        <v>20.4</v>
      </c>
      <c r="I12" s="6" t="n">
        <v>18.4</v>
      </c>
      <c r="J12" s="6" t="n">
        <v>38.8</v>
      </c>
      <c r="K12" s="6" t="n">
        <v>107.0</v>
      </c>
      <c r="L12" s="6" t="n">
        <v>110.4</v>
      </c>
      <c r="M12" s="6" t="n">
        <v>217.4</v>
      </c>
      <c r="N12" s="11" t="n">
        <f t="shared" si="2"/>
        <v>1.0458891013384322</v>
      </c>
      <c r="O12" s="11" t="n">
        <f t="shared" si="1"/>
        <v>2.0000000000000004</v>
      </c>
      <c r="P12" s="11" t="n">
        <f t="shared" si="1"/>
        <v>1.4399551066217735</v>
      </c>
    </row>
    <row r="13" spans="1:16" s="1" customFormat="1" ht="18.2" customHeight="1" x14ac:dyDescent="0.15">
      <c r="A13" s="4" t="s">
        <v>7</v>
      </c>
      <c r="B13" s="5" t="n">
        <v>0.0</v>
      </c>
      <c r="C13" s="5" t="n">
        <v>4156.0</v>
      </c>
      <c r="D13" s="5" t="n">
        <v>4156.0</v>
      </c>
      <c r="E13" s="5" t="n">
        <v>8424.96</v>
      </c>
      <c r="F13" s="5" t="n">
        <v>51374.098</v>
      </c>
      <c r="G13" s="5" t="n">
        <v>59799.058</v>
      </c>
      <c r="H13" s="5" t="n">
        <v>10513.0</v>
      </c>
      <c r="I13" s="5" t="n">
        <v>12002.0</v>
      </c>
      <c r="J13" s="5" t="n">
        <v>22515.0</v>
      </c>
      <c r="K13" s="5" t="n">
        <v>22087.06</v>
      </c>
      <c r="L13" s="5" t="n">
        <v>21931.0</v>
      </c>
      <c r="M13" s="5" t="n">
        <v>44018.06</v>
      </c>
      <c r="N13" s="11" t="n">
        <f t="shared" si="2"/>
        <v>1.6216219424187182</v>
      </c>
      <c r="O13" s="11" t="n">
        <f t="shared" si="1"/>
        <v>-0.5731117264579516</v>
      </c>
      <c r="P13" s="11" t="n">
        <f t="shared" si="1"/>
        <v>-0.26390044471938</v>
      </c>
    </row>
    <row r="14" spans="1:16" s="1" customFormat="1" ht="18.2" customHeight="1" x14ac:dyDescent="0.15">
      <c r="A14" s="4" t="s">
        <v>8</v>
      </c>
      <c r="B14" s="5" t="n">
        <v>0.0</v>
      </c>
      <c r="C14" s="5" t="n">
        <v>3533.859</v>
      </c>
      <c r="D14" s="5" t="n">
        <v>3533.859</v>
      </c>
      <c r="E14" s="5" t="n">
        <v>0.0</v>
      </c>
      <c r="F14" s="5" t="n">
        <v>12913.623</v>
      </c>
      <c r="G14" s="5" t="n">
        <v>12913.623</v>
      </c>
      <c r="H14" s="5" t="n">
        <v>0.0</v>
      </c>
      <c r="I14" s="5" t="n">
        <v>3498.761</v>
      </c>
      <c r="J14" s="5" t="n">
        <v>3498.761</v>
      </c>
      <c r="K14" s="5" t="n">
        <v>0.0</v>
      </c>
      <c r="L14" s="5" t="n">
        <v>12207.565</v>
      </c>
      <c r="M14" s="5" t="n">
        <v>12207.565</v>
      </c>
      <c r="N14" s="11" t="str">
        <f t="shared" si="2"/>
        <v>-</v>
      </c>
      <c r="O14" s="11" t="n">
        <f t="shared" si="1"/>
        <v>-0.054675438488486085</v>
      </c>
      <c r="P14" s="11" t="n">
        <f t="shared" si="1"/>
        <v>-0.054675438488486085</v>
      </c>
    </row>
    <row r="15" spans="1:16" s="1" customFormat="1" ht="21.95" customHeight="1" x14ac:dyDescent="0.15">
      <c r="A15" s="7" t="s">
        <v>9</v>
      </c>
      <c r="B15" s="8" t="n">
        <f>SUM(B9,B13,B14)</f>
        <v>8534.549</v>
      </c>
      <c r="C15" s="8" t="n">
        <f t="shared" ref="C15:M15" si="3">SUM(C9,C13,C14)</f>
        <v>7689.859</v>
      </c>
      <c r="D15" s="8" t="n">
        <f t="shared" si="3"/>
        <v>16224.408000000001</v>
      </c>
      <c r="E15" s="8" t="n">
        <f t="shared" si="3"/>
        <v>71575.141</v>
      </c>
      <c r="F15" s="8" t="n">
        <f t="shared" si="3"/>
        <v>68046.586</v>
      </c>
      <c r="G15" s="8" t="n">
        <f t="shared" si="3"/>
        <v>139621.72699999998</v>
      </c>
      <c r="H15" s="8" t="n">
        <f t="shared" si="3"/>
        <v>22469.519</v>
      </c>
      <c r="I15" s="8" t="n">
        <f t="shared" si="3"/>
        <v>16503.488</v>
      </c>
      <c r="J15" s="8" t="n">
        <f t="shared" si="3"/>
        <v>38973.007</v>
      </c>
      <c r="K15" s="8" t="n">
        <f t="shared" si="3"/>
        <v>85782.739</v>
      </c>
      <c r="L15" s="8" t="n">
        <f t="shared" si="3"/>
        <v>36812.033</v>
      </c>
      <c r="M15" s="8" t="n">
        <f t="shared" si="3"/>
        <v>122594.772</v>
      </c>
      <c r="N15" s="12" t="n">
        <f t="shared" si="2"/>
        <v>0.19849905709581483</v>
      </c>
      <c r="O15" s="12" t="n">
        <f t="shared" si="1"/>
        <v>-0.4590171944849664</v>
      </c>
      <c r="P15" s="12" t="n">
        <f t="shared" si="1"/>
        <v>-0.12195061159786391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Nelson Silva</cp:lastModifiedBy>
  <cp:lastPrinted>2024-12-03T17:35:13Z</cp:lastPrinted>
  <dcterms:modified xsi:type="dcterms:W3CDTF">2024-12-03T17:35:17Z</dcterms:modified>
</cp:coreProperties>
</file>