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ferraz\Desktop\"/>
    </mc:Choice>
  </mc:AlternateContent>
  <xr:revisionPtr revIDLastSave="0" documentId="8_{C8BFE0B2-E954-4418-A75B-48DF5FE663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<sst xmlns="http://schemas.openxmlformats.org/spreadsheetml/2006/main" count="31" uniqueCount="19">
  <si>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</si>
  <si>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</si>
  <si>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</si>
  <si>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</si>
  <si>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</si>
  <si>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</si>
  <si>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</si>
  <si>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</si>
  <si>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</si>
  <si>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</si>
  <si>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</si>
  <si>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</si>
  <si>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</si>
  <si>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Porto de Viana do Castelo</t>
  </si>
  <si>
    <t>Variação Acumulada</t>
  </si>
  <si>
    <t>2024</t>
  </si>
  <si>
    <t>2025</t>
  </si>
  <si>
    <t>MAIO</t>
  </si>
  <si>
    <t>JANEIRO/MAIO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</si>
</sst>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Zeros="0" tabSelected="1" workbookViewId="0">
      <selection activeCell="E21" sqref="E21"/>
    </sheetView>
  </sheetViews>
  <sheetFormatPr defaultRowHeight="12.5" x14ac:dyDescent="0.25"/>
  <cols>
    <col min="1" max="1" width="21.26953125" customWidth="1" collapsed="1"/>
    <col min="2" max="2" width="7.453125" customWidth="1" collapsed="1"/>
    <col min="3" max="3" width="8.1796875" customWidth="1" collapsed="1"/>
    <col min="4" max="4" width="8" customWidth="1" collapsed="1"/>
    <col min="5" max="5" width="8.81640625" customWidth="1" collapsed="1"/>
    <col min="6" max="6" width="9.1796875" customWidth="1" collapsed="1"/>
    <col min="7" max="7" width="9.54296875" customWidth="1" collapsed="1"/>
    <col min="8" max="8" width="7.7265625" customWidth="1" collapsed="1"/>
    <col min="9" max="10" width="8" customWidth="1" collapsed="1"/>
    <col min="11" max="11" width="8.1796875" customWidth="1" collapsed="1"/>
    <col min="12" max="12" width="10" customWidth="1" collapsed="1"/>
    <col min="13" max="13" width="9.1796875" customWidth="1" collapsed="1"/>
    <col min="14" max="14" width="7.54296875" customWidth="1" collapsed="1"/>
    <col min="15" max="15" width="8.54296875" bestFit="1" customWidth="1" collapsed="1"/>
    <col min="16" max="16" width="8.1796875" customWidth="1" collapsed="1"/>
    <col min="17" max="17" width="4.81640625" customWidth="1" collapsed="1"/>
  </cols>
  <sheetData>
    <row r="1" spans="1:16" s="1" customFormat="1" ht="24.65" customHeight="1" x14ac:dyDescent="0.2"/>
    <row r="2" spans="1:16" s="1" customFormat="1" ht="21.4" customHeight="1" x14ac:dyDescent="0.2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2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7" customHeight="1" x14ac:dyDescent="0.2"/>
    <row r="5" spans="1:16" s="1" customFormat="1" ht="18.649999999999999" customHeight="1" x14ac:dyDescent="0.2">
      <c r="N5" s="22" t="s">
        <v>11</v>
      </c>
      <c r="O5" s="22"/>
      <c r="P5" s="22"/>
    </row>
    <row r="6" spans="1:16" s="1" customFormat="1" ht="18" customHeight="1" x14ac:dyDescent="0.2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>2025 / 2024</v>
      </c>
      <c r="O6" s="24"/>
      <c r="P6" s="25"/>
    </row>
    <row r="7" spans="1:16" s="1" customFormat="1" ht="18" customHeight="1" x14ac:dyDescent="0.2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MAIO</v>
      </c>
      <c r="I7" s="19"/>
      <c r="J7" s="19"/>
      <c r="K7" s="21" t="str">
        <f>E7</f>
        <v>JANEIRO/MAIO</v>
      </c>
      <c r="L7" s="19"/>
      <c r="M7" s="19"/>
      <c r="N7" s="26" t="s">
        <v>14</v>
      </c>
      <c r="O7" s="27"/>
      <c r="P7" s="28"/>
    </row>
    <row r="8" spans="1:16" s="1" customFormat="1" ht="18" customHeight="1" x14ac:dyDescent="0.3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5" customHeight="1" x14ac:dyDescent="0.2">
      <c r="A9" s="4" t="s">
        <v>4</v>
      </c>
      <c r="B9" s="5">
        <f>SUM(B10:B12)</f>
        <v>11175.759</v>
      </c>
      <c r="C9" s="5">
        <f t="shared" ref="C9:M9" si="0">SUM(C10:C12)</f>
        <v>9.1999999999999993</v>
      </c>
      <c r="D9" s="5">
        <f t="shared" si="0"/>
        <v>11184.959000000001</v>
      </c>
      <c r="E9" s="5">
        <f t="shared" si="0"/>
        <v>64038.987000000001</v>
      </c>
      <c r="F9" s="5">
        <f t="shared" si="0"/>
        <v>4231.1630000000005</v>
      </c>
      <c r="G9" s="5">
        <f t="shared" si="0"/>
        <v>68270.149999999994</v>
      </c>
      <c r="H9" s="5">
        <f t="shared" si="0"/>
        <v>8534.5490000000009</v>
      </c>
      <c r="I9" s="5">
        <f t="shared" si="0"/>
        <v>0</v>
      </c>
      <c r="J9" s="5">
        <f t="shared" si="0"/>
        <v>8534.5490000000009</v>
      </c>
      <c r="K9" s="5">
        <f t="shared" si="0"/>
        <v>63150.181000000004</v>
      </c>
      <c r="L9" s="5">
        <f t="shared" si="0"/>
        <v>3758.8650000000002</v>
      </c>
      <c r="M9" s="5">
        <f t="shared" si="0"/>
        <v>66909.046000000002</v>
      </c>
      <c r="N9" s="13">
        <f>IFERROR((K9-E9)/E9,"-")</f>
        <v>-1.3879138968890885E-2</v>
      </c>
      <c r="O9" s="13">
        <f t="shared" ref="O9:P15" si="1">IFERROR((L9-F9)/F9,"-")</f>
        <v>-0.11162368360661128</v>
      </c>
      <c r="P9" s="13">
        <f t="shared" si="1"/>
        <v>-1.9937029580277651E-2</v>
      </c>
    </row>
    <row r="10" spans="1:16" s="1" customFormat="1" ht="15" customHeight="1" x14ac:dyDescent="0.2">
      <c r="A10" s="9" t="s">
        <v>5</v>
      </c>
      <c r="B10" s="6">
        <v>11168.789000000001</v>
      </c>
      <c r="C10" s="6">
        <v>0</v>
      </c>
      <c r="D10" s="6">
        <v>11168.789000000001</v>
      </c>
      <c r="E10" s="6">
        <v>63852.514999999999</v>
      </c>
      <c r="F10" s="6">
        <v>4183.893</v>
      </c>
      <c r="G10" s="6">
        <v>68036.407999999996</v>
      </c>
      <c r="H10" s="6">
        <v>8534.5490000000009</v>
      </c>
      <c r="I10" s="6">
        <v>0</v>
      </c>
      <c r="J10" s="6">
        <v>8534.5490000000009</v>
      </c>
      <c r="K10" s="6">
        <v>63057.881000000001</v>
      </c>
      <c r="L10" s="6">
        <v>3722.0650000000001</v>
      </c>
      <c r="M10" s="6">
        <v>66779.945999999996</v>
      </c>
      <c r="N10" s="11">
        <f>IFERROR((K10-E10)/E10,"-")</f>
        <v>-1.2444834788418251E-2</v>
      </c>
      <c r="O10" s="11">
        <f t="shared" si="1"/>
        <v>-0.11038236398492982</v>
      </c>
      <c r="P10" s="11">
        <f t="shared" si="1"/>
        <v>-1.8467494639046782E-2</v>
      </c>
    </row>
    <row r="11" spans="1:16" s="1" customFormat="1" ht="15" customHeight="1" x14ac:dyDescent="0.2">
      <c r="A11" s="9" t="s">
        <v>6</v>
      </c>
      <c r="B11" s="6">
        <v>0</v>
      </c>
      <c r="C11" s="6">
        <v>0</v>
      </c>
      <c r="D11" s="6">
        <v>0</v>
      </c>
      <c r="E11" s="6">
        <v>109.11000000000001</v>
      </c>
      <c r="F11" s="6">
        <v>0</v>
      </c>
      <c r="G11" s="6">
        <v>109.11000000000001</v>
      </c>
      <c r="H11" s="6">
        <v>0</v>
      </c>
      <c r="I11" s="6">
        <v>0</v>
      </c>
      <c r="J11" s="6">
        <v>0</v>
      </c>
      <c r="K11" s="6">
        <v>40</v>
      </c>
      <c r="L11" s="6">
        <v>0</v>
      </c>
      <c r="M11" s="6">
        <v>40</v>
      </c>
      <c r="N11" s="11">
        <f t="shared" ref="N11:N15" si="2">IFERROR((K11-E11)/E11,"-")</f>
        <v>-0.63339748877279811</v>
      </c>
      <c r="O11" s="11" t="str">
        <f t="shared" si="1"/>
        <v>-</v>
      </c>
      <c r="P11" s="11">
        <f t="shared" si="1"/>
        <v>-0.63339748877279811</v>
      </c>
    </row>
    <row r="12" spans="1:16" s="1" customFormat="1" ht="15" customHeight="1" x14ac:dyDescent="0.2">
      <c r="A12" s="9" t="s">
        <v>12</v>
      </c>
      <c r="B12" s="6">
        <v>6.97</v>
      </c>
      <c r="C12" s="6">
        <v>9.1999999999999993</v>
      </c>
      <c r="D12" s="6">
        <v>16.170000000000002</v>
      </c>
      <c r="E12" s="6">
        <v>77.361999999999995</v>
      </c>
      <c r="F12" s="6">
        <v>47.27</v>
      </c>
      <c r="G12" s="6">
        <v>124.63200000000001</v>
      </c>
      <c r="H12" s="6">
        <v>0</v>
      </c>
      <c r="I12" s="6">
        <v>0</v>
      </c>
      <c r="J12" s="6">
        <v>0</v>
      </c>
      <c r="K12" s="6">
        <v>52.3</v>
      </c>
      <c r="L12" s="6">
        <v>36.799999999999997</v>
      </c>
      <c r="M12" s="6">
        <v>89.1</v>
      </c>
      <c r="N12" s="11">
        <f t="shared" si="2"/>
        <v>-0.32395749851348205</v>
      </c>
      <c r="O12" s="11">
        <f t="shared" si="1"/>
        <v>-0.22149354770467539</v>
      </c>
      <c r="P12" s="11">
        <f t="shared" si="1"/>
        <v>-0.2850953206239169</v>
      </c>
    </row>
    <row r="13" spans="1:16" s="1" customFormat="1" ht="18.25" customHeight="1" x14ac:dyDescent="0.2">
      <c r="A13" s="4" t="s">
        <v>7</v>
      </c>
      <c r="B13" s="5">
        <v>0</v>
      </c>
      <c r="C13" s="5">
        <v>6488.5709999999999</v>
      </c>
      <c r="D13" s="5">
        <v>6488.5709999999999</v>
      </c>
      <c r="E13" s="5">
        <v>7497.96</v>
      </c>
      <c r="F13" s="5">
        <v>43193.277000000002</v>
      </c>
      <c r="G13" s="5">
        <v>50691.237000000001</v>
      </c>
      <c r="H13" s="5">
        <v>0</v>
      </c>
      <c r="I13" s="5">
        <v>4156</v>
      </c>
      <c r="J13" s="5">
        <v>4156</v>
      </c>
      <c r="K13" s="5">
        <v>8424.9599999999991</v>
      </c>
      <c r="L13" s="5">
        <v>51374.097999999998</v>
      </c>
      <c r="M13" s="5">
        <v>59799.057999999997</v>
      </c>
      <c r="N13" s="11">
        <f t="shared" si="2"/>
        <v>0.12363362834691023</v>
      </c>
      <c r="O13" s="11">
        <f t="shared" si="1"/>
        <v>0.1894003319081346</v>
      </c>
      <c r="P13" s="11">
        <f t="shared" si="1"/>
        <v>0.17967249447868072</v>
      </c>
    </row>
    <row r="14" spans="1:16" s="1" customFormat="1" ht="18.25" customHeight="1" x14ac:dyDescent="0.2">
      <c r="A14" s="4" t="s">
        <v>8</v>
      </c>
      <c r="B14" s="5">
        <v>0</v>
      </c>
      <c r="C14" s="5">
        <v>0</v>
      </c>
      <c r="D14" s="5">
        <v>0</v>
      </c>
      <c r="E14" s="5">
        <v>0</v>
      </c>
      <c r="F14" s="5">
        <v>6529.3879999999999</v>
      </c>
      <c r="G14" s="5">
        <v>6529.3879999999999</v>
      </c>
      <c r="H14" s="5">
        <v>0</v>
      </c>
      <c r="I14" s="5">
        <v>3533.8589999999999</v>
      </c>
      <c r="J14" s="5">
        <v>3533.8589999999999</v>
      </c>
      <c r="K14" s="5">
        <v>0</v>
      </c>
      <c r="L14" s="5">
        <v>12913.623</v>
      </c>
      <c r="M14" s="5">
        <v>12913.623</v>
      </c>
      <c r="N14" s="11" t="str">
        <f t="shared" si="2"/>
        <v>-</v>
      </c>
      <c r="O14" s="11">
        <f t="shared" si="1"/>
        <v>0.97776927944854863</v>
      </c>
      <c r="P14" s="11">
        <f t="shared" si="1"/>
        <v>0.97776927944854863</v>
      </c>
    </row>
    <row r="15" spans="1:16" s="1" customFormat="1" ht="22" customHeight="1" x14ac:dyDescent="0.2">
      <c r="A15" s="7" t="s">
        <v>9</v>
      </c>
      <c r="B15" s="8">
        <f>SUM(B9,B13,B14)</f>
        <v>11175.759</v>
      </c>
      <c r="C15" s="8">
        <f t="shared" ref="C15:M15" si="3">SUM(C9,C13,C14)</f>
        <v>6497.7709999999997</v>
      </c>
      <c r="D15" s="8">
        <f t="shared" si="3"/>
        <v>17673.53</v>
      </c>
      <c r="E15" s="8">
        <f t="shared" si="3"/>
        <v>71536.947</v>
      </c>
      <c r="F15" s="8">
        <f t="shared" si="3"/>
        <v>53953.828000000001</v>
      </c>
      <c r="G15" s="8">
        <f t="shared" si="3"/>
        <v>125490.77499999999</v>
      </c>
      <c r="H15" s="8">
        <f t="shared" si="3"/>
        <v>8534.5490000000009</v>
      </c>
      <c r="I15" s="8">
        <f t="shared" si="3"/>
        <v>7689.8590000000004</v>
      </c>
      <c r="J15" s="8">
        <f t="shared" si="3"/>
        <v>16224.408000000001</v>
      </c>
      <c r="K15" s="8">
        <f t="shared" si="3"/>
        <v>71575.141000000003</v>
      </c>
      <c r="L15" s="8">
        <f t="shared" si="3"/>
        <v>68046.585999999996</v>
      </c>
      <c r="M15" s="8">
        <f t="shared" si="3"/>
        <v>139621.72699999998</v>
      </c>
      <c r="N15" s="12">
        <f t="shared" si="2"/>
        <v>5.3390592696111485E-4</v>
      </c>
      <c r="O15" s="12">
        <f t="shared" si="1"/>
        <v>0.26120033596133335</v>
      </c>
      <c r="P15" s="12">
        <f t="shared" si="1"/>
        <v>0.11260550426913843</v>
      </c>
    </row>
    <row r="16" spans="1:16" s="1" customFormat="1" ht="25.15" customHeight="1" x14ac:dyDescent="0.2"/>
    <row r="17" spans="14:16" x14ac:dyDescent="0.25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Mónica Ferraz</cp:lastModifiedBy>
  <cp:lastPrinted>2025-07-09T13:40:56Z</cp:lastPrinted>
  <dcterms:created xsi:type="dcterms:W3CDTF">2010-03-23T10:34:53Z</dcterms:created>
  <dcterms:modified xsi:type="dcterms:W3CDTF">2025-07-09T14:08:27Z</dcterms:modified>
</cp:coreProperties>
</file>