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Comercial\Site\Estatistica site\"/>
    </mc:Choice>
  </mc:AlternateContent>
  <bookViews>
    <workbookView xWindow="0" yWindow="0" windowWidth="19200" windowHeight="5595"/>
  </bookViews>
  <sheets>
    <sheet name="Março" sheetId="12" r:id="rId1"/>
  </sheets>
  <calcPr calcId="162913"/>
</workbook>
</file>

<file path=xl/calcChain.xml><?xml version="1.0" encoding="utf-8"?>
<calcChain xmlns="http://schemas.openxmlformats.org/spreadsheetml/2006/main">
  <c r="B9" i="12" l="1"/>
  <c r="M13" i="12" l="1"/>
  <c r="P13" i="12" s="1"/>
  <c r="M12" i="12"/>
  <c r="M11" i="12"/>
  <c r="M10" i="12"/>
  <c r="P10" i="12" s="1"/>
  <c r="J13" i="12"/>
  <c r="J12" i="12"/>
  <c r="J11" i="12"/>
  <c r="J10" i="12"/>
  <c r="G13" i="12"/>
  <c r="G12" i="12"/>
  <c r="G11" i="12"/>
  <c r="G10" i="12"/>
  <c r="D13" i="12"/>
  <c r="D12" i="12"/>
  <c r="D10" i="12"/>
  <c r="O13" i="12"/>
  <c r="O10" i="12"/>
  <c r="N10" i="12"/>
  <c r="C9" i="12"/>
  <c r="D9" i="12" s="1"/>
  <c r="E9" i="12"/>
  <c r="G9" i="12" s="1"/>
  <c r="F9" i="12"/>
  <c r="H9" i="12"/>
  <c r="I9" i="12"/>
  <c r="K9" i="12"/>
  <c r="L9" i="12"/>
  <c r="D11" i="12"/>
  <c r="D14" i="12" l="1"/>
  <c r="M9" i="12"/>
  <c r="J9" i="12"/>
  <c r="O12" i="12"/>
  <c r="O9" i="12"/>
  <c r="P12" i="12"/>
  <c r="P11" i="12"/>
  <c r="P9" i="12"/>
  <c r="N13" i="12"/>
  <c r="N12" i="12"/>
  <c r="N11" i="12"/>
  <c r="N9" i="12"/>
  <c r="O11" i="12"/>
  <c r="I14" i="12" l="1"/>
  <c r="H14" i="12"/>
  <c r="J14" i="12"/>
  <c r="L14" i="12"/>
  <c r="K14" i="12"/>
  <c r="F14" i="12"/>
  <c r="E14" i="12"/>
  <c r="C14" i="12"/>
  <c r="B14" i="12"/>
  <c r="O14" i="12" l="1"/>
  <c r="N14" i="12"/>
  <c r="G14" i="12"/>
  <c r="M14" i="12"/>
  <c r="P14" i="12" s="1"/>
</calcChain>
</file>

<file path=xl/sharedStrings.xml><?xml version="1.0" encoding="utf-8"?>
<sst xmlns="http://schemas.openxmlformats.org/spreadsheetml/2006/main" count="39" uniqueCount="17">
  <si>
    <t>Grupos de Mercadorias</t>
  </si>
  <si>
    <t>Carga</t>
  </si>
  <si>
    <t>Descarga</t>
  </si>
  <si>
    <t>Total</t>
  </si>
  <si>
    <t>CARGA GERAL</t>
  </si>
  <si>
    <t>FRACIONADA</t>
  </si>
  <si>
    <t>CONTENTORES</t>
  </si>
  <si>
    <t>0</t>
  </si>
  <si>
    <t>GRANEL SÓLIDO</t>
  </si>
  <si>
    <t>GRANEL LÍQUIDO</t>
  </si>
  <si>
    <t xml:space="preserve">Total   </t>
  </si>
  <si>
    <t>Movimento de Mercadorias Segundo o Grupo</t>
  </si>
  <si>
    <t>toneladas</t>
  </si>
  <si>
    <t>Porto de Viana do Castelo</t>
  </si>
  <si>
    <t>2021 / 2022 Variação Acumulada</t>
  </si>
  <si>
    <t>MARÇO</t>
  </si>
  <si>
    <t>JANEIRO / MARÇO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</si>
</sst>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\ ###\ ###;#\ ###\ ###;0"/>
  </numFmts>
  <fonts count="10" x14ac:knownFonts="1">
    <font>
      <sz val="10"/>
      <color rgb="FF000000"/>
      <name val="Arial"/>
    </font>
    <font>
      <sz val="6"/>
      <color rgb="FF000000"/>
      <name val="Arial"/>
      <family val="2"/>
    </font>
    <font>
      <b/>
      <sz val="8"/>
      <color rgb="FFFFFFFF"/>
      <name val="Tahoma"/>
      <family val="2"/>
    </font>
    <font>
      <b/>
      <sz val="12"/>
      <color rgb="FF000000"/>
      <name val="Arial"/>
      <family val="2"/>
    </font>
    <font>
      <b/>
      <sz val="8"/>
      <color rgb="FF000084"/>
      <name val="Tahoma"/>
      <family val="2"/>
    </font>
    <font>
      <sz val="8"/>
      <color rgb="FF000000"/>
      <name val="Tahoma"/>
      <family val="2"/>
    </font>
    <font>
      <b/>
      <u/>
      <sz val="8"/>
      <color rgb="FFFFFFFF"/>
      <name val="Tahoma"/>
      <family val="2"/>
    </font>
    <font>
      <b/>
      <sz val="12"/>
      <color rgb="FF000084"/>
      <name val="Tahoma"/>
      <family val="2"/>
    </font>
    <font>
      <b/>
      <sz val="14"/>
      <color indexed="18"/>
      <name val="Tahoma"/>
      <family val="2"/>
    </font>
    <font>
      <sz val="10"/>
      <color rgb="FF000000"/>
      <name val="Arial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0084"/>
        <bgColor rgb="FFFFFFFF"/>
      </patternFill>
    </fill>
    <fill>
      <patternFill patternType="solid">
        <fgColor rgb="FFF0F0F4"/>
        <bgColor rgb="FFFFFFFF"/>
      </patternFill>
    </fill>
    <fill>
      <patternFill patternType="solid">
        <fgColor rgb="FF5175B9"/>
        <bgColor rgb="FFFFFFFF"/>
      </patternFill>
    </fill>
    <fill>
      <patternFill patternType="solid">
        <fgColor indexed="9"/>
        <bgColor indexed="9"/>
      </patternFill>
    </fill>
  </fills>
  <borders count="6">
    <border>
      <left/>
      <right/>
      <top/>
      <bottom/>
      <diagonal/>
    </border>
    <border>
      <left style="thin">
        <color rgb="FFCEFFFF"/>
      </left>
      <right style="thin">
        <color rgb="FFCEFFFF"/>
      </right>
      <top style="thin">
        <color rgb="FFCEFFFF"/>
      </top>
      <bottom/>
      <diagonal/>
    </border>
    <border>
      <left style="thin">
        <color rgb="FFCEFFFF"/>
      </left>
      <right style="thin">
        <color rgb="FFCEFFFF"/>
      </right>
      <top style="thin">
        <color rgb="FFCEFFFF"/>
      </top>
      <bottom style="thin">
        <color rgb="FFCEFFFF"/>
      </bottom>
      <diagonal/>
    </border>
    <border>
      <left style="thin">
        <color rgb="FFCEFFFF"/>
      </left>
      <right style="thin">
        <color rgb="FFCEFFFF"/>
      </right>
      <top/>
      <bottom style="thin">
        <color rgb="FFCEFFFF"/>
      </bottom>
      <diagonal/>
    </border>
    <border>
      <left style="thin">
        <color rgb="FFCACAD9"/>
      </left>
      <right style="thin">
        <color rgb="FFCACAD9"/>
      </right>
      <top style="thin">
        <color rgb="FFCACAD9"/>
      </top>
      <bottom style="thin">
        <color rgb="FFCACAD9"/>
      </bottom>
      <diagonal/>
    </border>
    <border>
      <left style="thin">
        <color rgb="FFCAC9D9"/>
      </left>
      <right style="thin">
        <color rgb="FFCAC9D9"/>
      </right>
      <top style="thin">
        <color rgb="FFCAC9D9"/>
      </top>
      <bottom style="thin">
        <color rgb="FFCAC9D9"/>
      </bottom>
      <diagonal/>
    </border>
  </borders>
  <cellStyleXfs count="2">
    <xf numFmtId="0" fontId="0" fillId="0" borderId="0"/>
    <xf numFmtId="9" fontId="9" fillId="0" borderId="0" applyFont="0" applyFill="0" applyBorder="0" applyAlignment="0" applyProtection="0"/>
  </cellStyleXfs>
  <cellXfs count="24">
    <xf numFmtId="0" fontId="0" fillId="0" borderId="0" xfId="0"/>
    <xf numFmtId="0" fontId="1" fillId="2" borderId="0" xfId="0" applyFont="1" applyFill="1" applyAlignment="1">
      <alignment horizontal="left"/>
    </xf>
    <xf numFmtId="49" fontId="2" fillId="3" borderId="2" xfId="0" applyNumberFormat="1" applyFont="1" applyFill="1" applyBorder="1" applyAlignment="1">
      <alignment horizontal="center" vertical="center"/>
    </xf>
    <xf numFmtId="49" fontId="3" fillId="3" borderId="3" xfId="0" applyNumberFormat="1" applyFont="1" applyFill="1" applyBorder="1" applyAlignment="1">
      <alignment horizontal="left"/>
    </xf>
    <xf numFmtId="49" fontId="4" fillId="2" borderId="4" xfId="0" applyNumberFormat="1" applyFont="1" applyFill="1" applyBorder="1" applyAlignment="1">
      <alignment horizontal="left" vertical="center"/>
    </xf>
    <xf numFmtId="164" fontId="4" fillId="2" borderId="5" xfId="0" applyNumberFormat="1" applyFont="1" applyFill="1" applyBorder="1" applyAlignment="1">
      <alignment horizontal="right" vertical="center"/>
    </xf>
    <xf numFmtId="49" fontId="5" fillId="2" borderId="5" xfId="0" applyNumberFormat="1" applyFont="1" applyFill="1" applyBorder="1" applyAlignment="1">
      <alignment horizontal="left" vertical="center"/>
    </xf>
    <xf numFmtId="164" fontId="5" fillId="4" borderId="5" xfId="0" applyNumberFormat="1" applyFont="1" applyFill="1" applyBorder="1" applyAlignment="1">
      <alignment horizontal="right" vertical="center"/>
    </xf>
    <xf numFmtId="164" fontId="5" fillId="2" borderId="5" xfId="0" applyNumberFormat="1" applyFont="1" applyFill="1" applyBorder="1" applyAlignment="1">
      <alignment horizontal="right" vertical="center"/>
    </xf>
    <xf numFmtId="49" fontId="6" fillId="5" borderId="5" xfId="0" applyNumberFormat="1" applyFont="1" applyFill="1" applyBorder="1" applyAlignment="1">
      <alignment horizontal="left" vertical="center"/>
    </xf>
    <xf numFmtId="49" fontId="2" fillId="3" borderId="4" xfId="0" applyNumberFormat="1" applyFont="1" applyFill="1" applyBorder="1" applyAlignment="1">
      <alignment horizontal="right" vertical="center"/>
    </xf>
    <xf numFmtId="164" fontId="2" fillId="3" borderId="4" xfId="0" applyNumberFormat="1" applyFont="1" applyFill="1" applyBorder="1" applyAlignment="1">
      <alignment horizontal="right" vertical="center"/>
    </xf>
    <xf numFmtId="49" fontId="8" fillId="6" borderId="0" xfId="0" applyNumberFormat="1" applyFont="1" applyFill="1" applyAlignment="1">
      <alignment horizontal="center" vertical="center"/>
    </xf>
    <xf numFmtId="49" fontId="7" fillId="2" borderId="0" xfId="0" applyNumberFormat="1" applyFont="1" applyFill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/>
    </xf>
    <xf numFmtId="1" fontId="2" fillId="3" borderId="2" xfId="0" applyNumberFormat="1" applyFont="1" applyFill="1" applyBorder="1" applyAlignment="1">
      <alignment horizontal="center" vertical="center"/>
    </xf>
    <xf numFmtId="49" fontId="2" fillId="3" borderId="2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right" vertical="center"/>
    </xf>
    <xf numFmtId="49" fontId="2" fillId="3" borderId="2" xfId="0" applyNumberFormat="1" applyFont="1" applyFill="1" applyBorder="1" applyAlignment="1">
      <alignment horizontal="center" vertical="center" wrapText="1"/>
    </xf>
    <xf numFmtId="9" fontId="4" fillId="2" borderId="5" xfId="1" applyNumberFormat="1" applyFont="1" applyFill="1" applyBorder="1" applyAlignment="1">
      <alignment horizontal="right" vertical="center"/>
    </xf>
    <xf numFmtId="9" fontId="4" fillId="2" borderId="5" xfId="0" applyNumberFormat="1" applyFont="1" applyFill="1" applyBorder="1" applyAlignment="1">
      <alignment horizontal="right" vertical="center"/>
    </xf>
    <xf numFmtId="9" fontId="5" fillId="4" borderId="5" xfId="0" applyNumberFormat="1" applyFont="1" applyFill="1" applyBorder="1" applyAlignment="1">
      <alignment horizontal="right" vertical="center"/>
    </xf>
    <xf numFmtId="9" fontId="5" fillId="2" borderId="5" xfId="0" applyNumberFormat="1" applyFont="1" applyFill="1" applyBorder="1" applyAlignment="1">
      <alignment horizontal="right" vertical="center"/>
    </xf>
    <xf numFmtId="9" fontId="2" fillId="3" borderId="4" xfId="0" applyNumberFormat="1" applyFont="1" applyFill="1" applyBorder="1" applyAlignment="1">
      <alignment horizontal="right" vertical="center"/>
    </xf>
  </cellXfs>
  <cellStyles count="2">
    <cellStyle name="Normal" xfId="0" builtinId="0"/>
    <cellStyle name="Pe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"/>
  <sheetViews>
    <sheetView showGridLines="0" tabSelected="1" workbookViewId="0">
      <selection activeCell="F23" sqref="F23"/>
    </sheetView>
  </sheetViews>
  <sheetFormatPr defaultRowHeight="12.75" x14ac:dyDescent="0.2"/>
  <cols>
    <col min="1" max="1" width="21.28515625" customWidth="1"/>
    <col min="2" max="2" width="7.42578125" customWidth="1"/>
    <col min="3" max="3" width="8.140625" customWidth="1"/>
    <col min="4" max="4" width="8" customWidth="1"/>
    <col min="5" max="5" width="8.85546875" customWidth="1"/>
    <col min="6" max="6" width="9.140625" customWidth="1"/>
    <col min="7" max="7" width="9.5703125" customWidth="1"/>
    <col min="8" max="8" width="7.7109375" customWidth="1"/>
    <col min="9" max="10" width="8" customWidth="1"/>
    <col min="11" max="11" width="8.140625" customWidth="1"/>
    <col min="12" max="12" width="10" customWidth="1"/>
    <col min="13" max="13" width="9.140625" customWidth="1"/>
    <col min="14" max="14" width="8" bestFit="1" customWidth="1"/>
    <col min="15" max="15" width="8.7109375" bestFit="1" customWidth="1"/>
    <col min="16" max="16" width="7.28515625" bestFit="1" customWidth="1"/>
    <col min="17" max="17" width="4.85546875" customWidth="1"/>
  </cols>
  <sheetData>
    <row r="1" spans="1:16" s="1" customFormat="1" ht="16.350000000000001" customHeight="1" x14ac:dyDescent="0.15"/>
    <row r="2" spans="1:16" s="1" customFormat="1" ht="14.25" customHeight="1" x14ac:dyDescent="0.15">
      <c r="A2" s="12" t="s">
        <v>13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</row>
    <row r="3" spans="1:16" s="1" customFormat="1" ht="12.75" customHeight="1" x14ac:dyDescent="0.15">
      <c r="A3" s="13" t="s">
        <v>11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</row>
    <row r="4" spans="1:16" s="1" customFormat="1" ht="4.7" customHeight="1" x14ac:dyDescent="0.15"/>
    <row r="5" spans="1:16" s="1" customFormat="1" ht="12.4" customHeight="1" x14ac:dyDescent="0.15">
      <c r="N5" s="17" t="s">
        <v>12</v>
      </c>
      <c r="O5" s="17"/>
      <c r="P5" s="17"/>
    </row>
    <row r="6" spans="1:16" s="1" customFormat="1" ht="12.75" customHeight="1" x14ac:dyDescent="0.15">
      <c r="A6" s="14" t="s">
        <v>0</v>
      </c>
      <c r="B6" s="15">
        <v>2021</v>
      </c>
      <c r="C6" s="15"/>
      <c r="D6" s="15"/>
      <c r="E6" s="15"/>
      <c r="F6" s="15"/>
      <c r="G6" s="15"/>
      <c r="H6" s="15">
        <v>2022</v>
      </c>
      <c r="I6" s="15"/>
      <c r="J6" s="15"/>
      <c r="K6" s="15"/>
      <c r="L6" s="15"/>
      <c r="M6" s="15"/>
      <c r="N6" s="18" t="s">
        <v>14</v>
      </c>
      <c r="O6" s="18"/>
      <c r="P6" s="18"/>
    </row>
    <row r="7" spans="1:16" s="1" customFormat="1" ht="12.75" customHeight="1" x14ac:dyDescent="0.15">
      <c r="A7" s="14"/>
      <c r="B7" s="16" t="s">
        <v>15</v>
      </c>
      <c r="C7" s="16"/>
      <c r="D7" s="16"/>
      <c r="E7" s="16" t="s">
        <v>16</v>
      </c>
      <c r="F7" s="16"/>
      <c r="G7" s="16"/>
      <c r="H7" s="16" t="s">
        <v>15</v>
      </c>
      <c r="I7" s="16"/>
      <c r="J7" s="16"/>
      <c r="K7" s="16" t="s">
        <v>16</v>
      </c>
      <c r="L7" s="16"/>
      <c r="M7" s="16"/>
      <c r="N7" s="18"/>
      <c r="O7" s="18"/>
      <c r="P7" s="18"/>
    </row>
    <row r="8" spans="1:16" s="1" customFormat="1" ht="12.2" customHeight="1" x14ac:dyDescent="0.25">
      <c r="A8" s="3"/>
      <c r="B8" s="2" t="s">
        <v>1</v>
      </c>
      <c r="C8" s="2" t="s">
        <v>2</v>
      </c>
      <c r="D8" s="2" t="s">
        <v>3</v>
      </c>
      <c r="E8" s="2" t="s">
        <v>1</v>
      </c>
      <c r="F8" s="2" t="s">
        <v>2</v>
      </c>
      <c r="G8" s="2" t="s">
        <v>3</v>
      </c>
      <c r="H8" s="2" t="s">
        <v>1</v>
      </c>
      <c r="I8" s="2" t="s">
        <v>2</v>
      </c>
      <c r="J8" s="2" t="s">
        <v>3</v>
      </c>
      <c r="K8" s="2" t="s">
        <v>1</v>
      </c>
      <c r="L8" s="2" t="s">
        <v>2</v>
      </c>
      <c r="M8" s="2" t="s">
        <v>3</v>
      </c>
      <c r="N8" s="2" t="s">
        <v>1</v>
      </c>
      <c r="O8" s="2" t="s">
        <v>2</v>
      </c>
      <c r="P8" s="2" t="s">
        <v>3</v>
      </c>
    </row>
    <row r="9" spans="1:16" s="1" customFormat="1" ht="12.2" customHeight="1" x14ac:dyDescent="0.15">
      <c r="A9" s="4" t="s">
        <v>4</v>
      </c>
      <c r="B9" s="5">
        <f>SUM(B10:B11)</f>
        <v>10228.232</v>
      </c>
      <c r="C9" s="5">
        <f>SUM(C10:C11)</f>
        <v>432.291</v>
      </c>
      <c r="D9" s="5">
        <f>SUM(B9:C9)</f>
        <v>10660.522999999999</v>
      </c>
      <c r="E9" s="5">
        <f>SUM(E10:E11)</f>
        <v>32704.252</v>
      </c>
      <c r="F9" s="5">
        <f>SUM(F10:F11)</f>
        <v>3433.8130000000001</v>
      </c>
      <c r="G9" s="5">
        <f t="shared" ref="G9:G13" si="0">SUM(E9:F9)</f>
        <v>36138.065000000002</v>
      </c>
      <c r="H9" s="5">
        <f>SUM(H10:H11)</f>
        <v>14359.938</v>
      </c>
      <c r="I9" s="5">
        <f>SUM(I10:I11)</f>
        <v>1095.194</v>
      </c>
      <c r="J9" s="5">
        <f t="shared" ref="J9:J13" si="1">SUM(H9:I9)</f>
        <v>15455.132</v>
      </c>
      <c r="K9" s="5">
        <f>SUM(K10:K11)</f>
        <v>43760.307999999997</v>
      </c>
      <c r="L9" s="5">
        <f>SUM(L10:L11)</f>
        <v>4225.8</v>
      </c>
      <c r="M9" s="5">
        <f t="shared" ref="M9:M13" si="2">SUM(K9:L9)</f>
        <v>47986.108</v>
      </c>
      <c r="N9" s="19">
        <f t="shared" ref="N9:N14" si="3">IFERROR(K9/E9-1,"-")</f>
        <v>0.33806172971025283</v>
      </c>
      <c r="O9" s="19">
        <f t="shared" ref="O9:O10" si="4">IFERROR(L9/F9-1,"-")</f>
        <v>0.23064360231614245</v>
      </c>
      <c r="P9" s="20">
        <f t="shared" ref="P9:P14" si="5">IFERROR(M9/G9-1,"-")</f>
        <v>0.32785493633928642</v>
      </c>
    </row>
    <row r="10" spans="1:16" s="1" customFormat="1" ht="12.2" customHeight="1" x14ac:dyDescent="0.15">
      <c r="A10" s="6" t="s">
        <v>5</v>
      </c>
      <c r="B10" s="7">
        <v>10228.232</v>
      </c>
      <c r="C10" s="7">
        <v>432.291</v>
      </c>
      <c r="D10" s="7">
        <f>SUM(B10:C10)</f>
        <v>10660.522999999999</v>
      </c>
      <c r="E10" s="7">
        <v>32704.252</v>
      </c>
      <c r="F10" s="7">
        <v>3433.8130000000001</v>
      </c>
      <c r="G10" s="7">
        <f t="shared" si="0"/>
        <v>36138.065000000002</v>
      </c>
      <c r="H10" s="7">
        <v>14359.938</v>
      </c>
      <c r="I10" s="7">
        <v>1095.194</v>
      </c>
      <c r="J10" s="7">
        <f t="shared" si="1"/>
        <v>15455.132</v>
      </c>
      <c r="K10" s="7">
        <v>43760.307999999997</v>
      </c>
      <c r="L10" s="7">
        <v>4225.8</v>
      </c>
      <c r="M10" s="7">
        <f t="shared" si="2"/>
        <v>47986.108</v>
      </c>
      <c r="N10" s="21">
        <f t="shared" si="3"/>
        <v>0.33806172971025283</v>
      </c>
      <c r="O10" s="21">
        <f t="shared" si="4"/>
        <v>0.23064360231614245</v>
      </c>
      <c r="P10" s="21">
        <f t="shared" ref="P10" si="6">IFERROR(M10/G10-1,"-")</f>
        <v>0.32785493633928642</v>
      </c>
    </row>
    <row r="11" spans="1:16" s="1" customFormat="1" ht="12.2" customHeight="1" x14ac:dyDescent="0.15">
      <c r="A11" s="6" t="s">
        <v>6</v>
      </c>
      <c r="B11" s="8" t="s">
        <v>7</v>
      </c>
      <c r="C11" s="8" t="s">
        <v>7</v>
      </c>
      <c r="D11" s="8">
        <f t="shared" ref="D11" si="7">SUM(B11:C11)</f>
        <v>0</v>
      </c>
      <c r="E11" s="8">
        <v>0</v>
      </c>
      <c r="F11" s="8" t="s">
        <v>7</v>
      </c>
      <c r="G11" s="8">
        <f t="shared" si="0"/>
        <v>0</v>
      </c>
      <c r="H11" s="8" t="s">
        <v>7</v>
      </c>
      <c r="I11" s="8" t="s">
        <v>7</v>
      </c>
      <c r="J11" s="8">
        <f t="shared" si="1"/>
        <v>0</v>
      </c>
      <c r="K11" s="8">
        <v>0</v>
      </c>
      <c r="L11" s="8">
        <v>0</v>
      </c>
      <c r="M11" s="8">
        <f t="shared" si="2"/>
        <v>0</v>
      </c>
      <c r="N11" s="22" t="str">
        <f t="shared" si="3"/>
        <v>-</v>
      </c>
      <c r="O11" s="22" t="str">
        <f>IFERROR(L11/F11-1,"-")</f>
        <v>-</v>
      </c>
      <c r="P11" s="22" t="str">
        <f t="shared" si="5"/>
        <v>-</v>
      </c>
    </row>
    <row r="12" spans="1:16" s="1" customFormat="1" ht="12.2" customHeight="1" x14ac:dyDescent="0.15">
      <c r="A12" s="9" t="s">
        <v>8</v>
      </c>
      <c r="B12" s="7">
        <v>8744.1</v>
      </c>
      <c r="C12" s="7">
        <v>8037</v>
      </c>
      <c r="D12" s="7">
        <f>SUM(B12:C12)</f>
        <v>16781.099999999999</v>
      </c>
      <c r="E12" s="7">
        <v>10427.14</v>
      </c>
      <c r="F12" s="7">
        <v>19068</v>
      </c>
      <c r="G12" s="7">
        <f t="shared" si="0"/>
        <v>29495.14</v>
      </c>
      <c r="H12" s="7">
        <v>8079.32</v>
      </c>
      <c r="I12" s="7">
        <v>10377.954</v>
      </c>
      <c r="J12" s="7">
        <f t="shared" si="1"/>
        <v>18457.273999999998</v>
      </c>
      <c r="K12" s="7">
        <v>10382.58</v>
      </c>
      <c r="L12" s="7">
        <v>26620.82</v>
      </c>
      <c r="M12" s="7">
        <f t="shared" si="2"/>
        <v>37003.4</v>
      </c>
      <c r="N12" s="21">
        <f t="shared" si="3"/>
        <v>-4.2734632890706337E-3</v>
      </c>
      <c r="O12" s="21">
        <f t="shared" ref="O12:O14" si="8">IFERROR(L12/F12-1,"-")</f>
        <v>0.39609922383050145</v>
      </c>
      <c r="P12" s="21">
        <f t="shared" si="5"/>
        <v>0.25455922568938494</v>
      </c>
    </row>
    <row r="13" spans="1:16" s="1" customFormat="1" ht="12.2" customHeight="1" x14ac:dyDescent="0.15">
      <c r="A13" s="9" t="s">
        <v>9</v>
      </c>
      <c r="B13" s="8">
        <v>7883.1959999999999</v>
      </c>
      <c r="C13" s="8" t="s">
        <v>7</v>
      </c>
      <c r="D13" s="8">
        <f>SUM(B13:C13)</f>
        <v>7883.1959999999999</v>
      </c>
      <c r="E13" s="8">
        <v>23696.767</v>
      </c>
      <c r="F13" s="8" t="s">
        <v>7</v>
      </c>
      <c r="G13" s="8">
        <f t="shared" si="0"/>
        <v>23696.767</v>
      </c>
      <c r="H13" s="8" t="s">
        <v>7</v>
      </c>
      <c r="I13" s="8">
        <v>3412.2559999999999</v>
      </c>
      <c r="J13" s="8">
        <f t="shared" si="1"/>
        <v>3412.2559999999999</v>
      </c>
      <c r="K13" s="8" t="s">
        <v>7</v>
      </c>
      <c r="L13" s="8">
        <v>6911.4579999999996</v>
      </c>
      <c r="M13" s="8">
        <f t="shared" si="2"/>
        <v>6911.4579999999996</v>
      </c>
      <c r="N13" s="22">
        <f t="shared" si="3"/>
        <v>-1</v>
      </c>
      <c r="O13" s="22" t="str">
        <f>IFERROR(L13/F13-1,"-")</f>
        <v>-</v>
      </c>
      <c r="P13" s="22">
        <f>IFERROR(M13/G13-1,"-")</f>
        <v>-0.70833751287675661</v>
      </c>
    </row>
    <row r="14" spans="1:16" s="1" customFormat="1" ht="14.65" customHeight="1" x14ac:dyDescent="0.15">
      <c r="A14" s="10" t="s">
        <v>10</v>
      </c>
      <c r="B14" s="11">
        <f>+B9+B12+B13</f>
        <v>26855.528000000002</v>
      </c>
      <c r="C14" s="11">
        <f t="shared" ref="C14:M14" si="9">+C9+C12+C13</f>
        <v>8469.2909999999993</v>
      </c>
      <c r="D14" s="11">
        <f>+D9+D12+D13</f>
        <v>35324.819000000003</v>
      </c>
      <c r="E14" s="11">
        <f t="shared" si="9"/>
        <v>66828.159</v>
      </c>
      <c r="F14" s="11">
        <f t="shared" si="9"/>
        <v>22501.813000000002</v>
      </c>
      <c r="G14" s="11">
        <f t="shared" si="9"/>
        <v>89329.972000000009</v>
      </c>
      <c r="H14" s="11">
        <f t="shared" si="9"/>
        <v>22439.258000000002</v>
      </c>
      <c r="I14" s="11">
        <f t="shared" si="9"/>
        <v>14885.403999999999</v>
      </c>
      <c r="J14" s="11">
        <f t="shared" si="9"/>
        <v>37324.661999999997</v>
      </c>
      <c r="K14" s="11">
        <f t="shared" si="9"/>
        <v>54142.887999999999</v>
      </c>
      <c r="L14" s="11">
        <f t="shared" si="9"/>
        <v>37758.078000000001</v>
      </c>
      <c r="M14" s="11">
        <f t="shared" si="9"/>
        <v>91900.966</v>
      </c>
      <c r="N14" s="23">
        <f t="shared" si="3"/>
        <v>-0.18981924969682318</v>
      </c>
      <c r="O14" s="23">
        <f t="shared" si="8"/>
        <v>0.67800159036074104</v>
      </c>
      <c r="P14" s="23">
        <f t="shared" si="5"/>
        <v>2.8780866515887737E-2</v>
      </c>
    </row>
    <row r="15" spans="1:16" s="1" customFormat="1" ht="16.7" customHeight="1" x14ac:dyDescent="0.15"/>
  </sheetData>
  <mergeCells count="11">
    <mergeCell ref="A2:P2"/>
    <mergeCell ref="A3:P3"/>
    <mergeCell ref="A6:A7"/>
    <mergeCell ref="B6:G6"/>
    <mergeCell ref="B7:D7"/>
    <mergeCell ref="E7:G7"/>
    <mergeCell ref="H6:M6"/>
    <mergeCell ref="H7:J7"/>
    <mergeCell ref="K7:M7"/>
    <mergeCell ref="N5:P5"/>
    <mergeCell ref="N6:P7"/>
  </mergeCells>
  <pageMargins left="0.7" right="0.7" top="0.75" bottom="0.75" header="0.3" footer="0.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Março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Elisabete Viana</cp:lastModifiedBy>
  <cp:lastPrinted>2021-03-26T16:02:52Z</cp:lastPrinted>
  <dcterms:created xsi:type="dcterms:W3CDTF">2010-03-23T10:34:53Z</dcterms:created>
  <dcterms:modified xsi:type="dcterms:W3CDTF">2022-04-26T09:28:27Z</dcterms:modified>
</cp:coreProperties>
</file>